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226"/>
  <workbookPr defaultThemeVersion="124226"/>
  <mc:AlternateContent xmlns:mc="http://schemas.openxmlformats.org/markup-compatibility/2006">
    <mc:Choice Requires="x15">
      <x15ac:absPath xmlns:x15ac="http://schemas.microsoft.com/office/spreadsheetml/2010/11/ac" url="Z:\EC_Poslovi\Općina Žakanje\Javna nabava\01_Prethodno savjetovanje\"/>
    </mc:Choice>
  </mc:AlternateContent>
  <xr:revisionPtr revIDLastSave="0" documentId="13_ncr:1_{5F036462-6CB0-4704-B74A-A57AFB051BDF}" xr6:coauthVersionLast="32" xr6:coauthVersionMax="32" xr10:uidLastSave="{00000000-0000-0000-0000-000000000000}"/>
  <bookViews>
    <workbookView xWindow="0" yWindow="0" windowWidth="25200" windowHeight="11970" xr2:uid="{00000000-000D-0000-FFFF-FFFF00000000}"/>
  </bookViews>
  <sheets>
    <sheet name="NASLOVNICA" sheetId="7" r:id="rId1"/>
    <sheet name="REKAPITULACIJA" sheetId="6" r:id="rId2"/>
    <sheet name="PRILAZNA PROMETNICA" sheetId="1" r:id="rId3"/>
    <sheet name="VODOOPSKRBA" sheetId="3" r:id="rId4"/>
    <sheet name="OKOLIŠ DVORIŠTA" sheetId="2" r:id="rId5"/>
    <sheet name="NADSTREŠNICA" sheetId="4" r:id="rId6"/>
    <sheet name="GROMOBRANSKA INST. I UZEMLJENJE" sheetId="5" r:id="rId7"/>
  </sheets>
  <definedNames>
    <definedName name="_xlnm.Print_Titles" localSheetId="5">NADSTREŠNICA!$1:$1</definedName>
    <definedName name="_xlnm.Print_Titles" localSheetId="4">'OKOLIŠ DVORIŠTA'!$1:$1</definedName>
    <definedName name="_xlnm.Print_Titles" localSheetId="2">'PRILAZNA PROMETNICA'!$1:$1</definedName>
    <definedName name="_xlnm.Print_Titles" localSheetId="3">VODOOPSKRBA!$1:$1</definedName>
    <definedName name="_xlnm.Print_Area" localSheetId="0">NASLOVNICA!$A$1:$F$43</definedName>
  </definedNames>
  <calcPr calcId="179017"/>
</workbook>
</file>

<file path=xl/calcChain.xml><?xml version="1.0" encoding="utf-8"?>
<calcChain xmlns="http://schemas.openxmlformats.org/spreadsheetml/2006/main">
  <c r="F7" i="5" l="1"/>
  <c r="F21" i="5"/>
  <c r="F19" i="5"/>
  <c r="F17" i="5"/>
  <c r="F5" i="5"/>
  <c r="F74" i="4"/>
  <c r="F48" i="4"/>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32" i="2"/>
  <c r="F110" i="3"/>
  <c r="F111" i="1" l="1"/>
  <c r="F75" i="1"/>
  <c r="F171" i="2"/>
  <c r="F41" i="2"/>
  <c r="F9" i="5"/>
  <c r="F11" i="5"/>
  <c r="F13" i="5"/>
  <c r="F15" i="5"/>
  <c r="F23" i="5"/>
  <c r="F5" i="4"/>
  <c r="F7" i="4"/>
  <c r="F9" i="4"/>
  <c r="F11" i="4"/>
  <c r="F13" i="4"/>
  <c r="F15" i="4"/>
  <c r="F17" i="4"/>
  <c r="F25" i="4"/>
  <c r="F28" i="4"/>
  <c r="F29" i="4"/>
  <c r="F31" i="4"/>
  <c r="F38" i="4"/>
  <c r="F41" i="4"/>
  <c r="F49" i="4"/>
  <c r="F51" i="4"/>
  <c r="F53" i="4"/>
  <c r="F55" i="4"/>
  <c r="F57" i="4"/>
  <c r="F59" i="4"/>
  <c r="F61" i="4"/>
  <c r="F63" i="4"/>
  <c r="F65" i="4"/>
  <c r="F67" i="4"/>
  <c r="F69" i="4"/>
  <c r="F81" i="4"/>
  <c r="F83" i="4"/>
  <c r="F85" i="4"/>
  <c r="F87" i="4"/>
  <c r="F89" i="4"/>
  <c r="F106" i="4"/>
  <c r="F5" i="2"/>
  <c r="F6" i="2"/>
  <c r="F8" i="2"/>
  <c r="F10" i="2"/>
  <c r="F12" i="2"/>
  <c r="F15" i="2"/>
  <c r="F16" i="2"/>
  <c r="F24" i="2"/>
  <c r="F27" i="2"/>
  <c r="F29" i="2"/>
  <c r="F31" i="2"/>
  <c r="F33" i="2"/>
  <c r="F35" i="2"/>
  <c r="F37" i="2"/>
  <c r="F39" i="2"/>
  <c r="F49" i="2"/>
  <c r="F52" i="2" s="1"/>
  <c r="F208" i="2" s="1"/>
  <c r="F57" i="2"/>
  <c r="F60" i="2"/>
  <c r="F61" i="2"/>
  <c r="F62" i="2"/>
  <c r="F64" i="2"/>
  <c r="F72" i="2"/>
  <c r="F75" i="2"/>
  <c r="F78" i="2"/>
  <c r="F86" i="2"/>
  <c r="F88" i="2"/>
  <c r="F90" i="2"/>
  <c r="F93" i="2"/>
  <c r="F214" i="2" s="1"/>
  <c r="F98" i="2"/>
  <c r="F101" i="2"/>
  <c r="F104" i="2"/>
  <c r="F216" i="2" s="1"/>
  <c r="F110" i="2"/>
  <c r="F111" i="2"/>
  <c r="F114" i="2"/>
  <c r="F115" i="2"/>
  <c r="F117" i="2"/>
  <c r="F218" i="2" s="1"/>
  <c r="F122" i="2"/>
  <c r="F123" i="2"/>
  <c r="F124" i="2"/>
  <c r="F125" i="2"/>
  <c r="F173" i="2" s="1"/>
  <c r="F220" i="2" s="1"/>
  <c r="F126" i="2"/>
  <c r="F127" i="2"/>
  <c r="F5" i="3"/>
  <c r="F12" i="3" s="1"/>
  <c r="F146" i="3" s="1"/>
  <c r="F7" i="3"/>
  <c r="F9" i="3"/>
  <c r="F17" i="3"/>
  <c r="F22" i="3" s="1"/>
  <c r="F148" i="3" s="1"/>
  <c r="F19" i="3"/>
  <c r="F27" i="3"/>
  <c r="F29" i="3"/>
  <c r="F31" i="3"/>
  <c r="F33" i="3"/>
  <c r="F35" i="3"/>
  <c r="F41" i="3"/>
  <c r="F43" i="3"/>
  <c r="F45" i="3"/>
  <c r="F47" i="3"/>
  <c r="F49" i="3"/>
  <c r="F57" i="3"/>
  <c r="F59" i="3"/>
  <c r="F62" i="3"/>
  <c r="F152" i="3" s="1"/>
  <c r="F68" i="3"/>
  <c r="F82" i="3" s="1"/>
  <c r="F154" i="3" s="1"/>
  <c r="F70" i="3"/>
  <c r="F72" i="3"/>
  <c r="F74" i="3"/>
  <c r="F76" i="3"/>
  <c r="F78" i="3"/>
  <c r="F80" i="3"/>
  <c r="F88" i="3"/>
  <c r="F89" i="3"/>
  <c r="F91" i="3"/>
  <c r="F5" i="1"/>
  <c r="F6" i="1"/>
  <c r="F8" i="1"/>
  <c r="F10" i="1"/>
  <c r="F12" i="1"/>
  <c r="F15" i="1"/>
  <c r="F17" i="1"/>
  <c r="F19" i="1"/>
  <c r="F21" i="1"/>
  <c r="F23" i="1"/>
  <c r="F26" i="1"/>
  <c r="F27" i="1"/>
  <c r="F29" i="1"/>
  <c r="F34" i="1"/>
  <c r="F36" i="1"/>
  <c r="F38" i="1"/>
  <c r="F41" i="1"/>
  <c r="F44" i="1"/>
  <c r="F47" i="1"/>
  <c r="F48" i="1"/>
  <c r="F50" i="1"/>
  <c r="F52" i="1"/>
  <c r="F54" i="1"/>
  <c r="F56" i="1"/>
  <c r="F58" i="1"/>
  <c r="F60" i="1"/>
  <c r="F62" i="1"/>
  <c r="F70" i="1"/>
  <c r="F73" i="1"/>
  <c r="F74" i="1"/>
  <c r="F78" i="1"/>
  <c r="F86" i="1"/>
  <c r="F88" i="1"/>
  <c r="F91" i="1"/>
  <c r="F100" i="1" s="1"/>
  <c r="F165" i="1" s="1"/>
  <c r="F94" i="1"/>
  <c r="F97" i="1"/>
  <c r="F107" i="1"/>
  <c r="F109" i="1"/>
  <c r="F119" i="1"/>
  <c r="F121" i="1"/>
  <c r="F123" i="1"/>
  <c r="F125" i="1"/>
  <c r="F135" i="1"/>
  <c r="F136" i="1"/>
  <c r="F139" i="1"/>
  <c r="F140" i="1"/>
  <c r="F141" i="1"/>
  <c r="F142" i="1"/>
  <c r="F145" i="1"/>
  <c r="F109" i="3"/>
  <c r="F108" i="3"/>
  <c r="F107" i="3"/>
  <c r="F106" i="3"/>
  <c r="F44" i="2" l="1"/>
  <c r="F206" i="2" s="1"/>
  <c r="F19" i="2"/>
  <c r="F204" i="2" s="1"/>
  <c r="F91" i="4"/>
  <c r="F110" i="4" s="1"/>
  <c r="F148" i="1"/>
  <c r="F171" i="1" s="1"/>
  <c r="F128" i="1"/>
  <c r="F169" i="1" s="1"/>
  <c r="F114" i="1"/>
  <c r="F167" i="1" s="1"/>
  <c r="F81" i="1"/>
  <c r="F163" i="1" s="1"/>
  <c r="F65" i="1"/>
  <c r="F161" i="1" s="1"/>
  <c r="F31" i="1"/>
  <c r="F159" i="1" s="1"/>
  <c r="F81" i="2"/>
  <c r="F212" i="2" s="1"/>
  <c r="F108" i="4"/>
  <c r="F34" i="4"/>
  <c r="F104" i="4" s="1"/>
  <c r="F20" i="4"/>
  <c r="F102" i="4" s="1"/>
  <c r="F26" i="5"/>
  <c r="F33" i="5" s="1"/>
  <c r="F35" i="5" s="1"/>
  <c r="F67" i="2"/>
  <c r="F210" i="2" s="1"/>
  <c r="F222" i="2" s="1"/>
  <c r="E16" i="6" s="1"/>
  <c r="F114" i="3"/>
  <c r="F112" i="3"/>
  <c r="F175" i="1" l="1"/>
  <c r="E12" i="6" s="1"/>
  <c r="F112" i="4"/>
  <c r="F131" i="3"/>
  <c r="F129" i="3"/>
  <c r="F127" i="3"/>
  <c r="F125" i="3"/>
  <c r="F122" i="3"/>
  <c r="F119" i="3"/>
  <c r="F117" i="3"/>
  <c r="F103" i="3"/>
  <c r="F102" i="3"/>
  <c r="F101" i="3"/>
  <c r="F96" i="3"/>
  <c r="F93" i="3"/>
  <c r="F39" i="3"/>
  <c r="F37" i="3"/>
  <c r="F52" i="3" l="1"/>
  <c r="F150" i="3" s="1"/>
  <c r="F134" i="3"/>
  <c r="F156" i="3" s="1"/>
  <c r="E18" i="6"/>
  <c r="E20" i="6"/>
  <c r="F160" i="3" l="1"/>
  <c r="E14" i="6" s="1"/>
  <c r="E23" i="6" s="1"/>
  <c r="E25" i="6" s="1"/>
  <c r="E27" i="6" s="1"/>
</calcChain>
</file>

<file path=xl/sharedStrings.xml><?xml version="1.0" encoding="utf-8"?>
<sst xmlns="http://schemas.openxmlformats.org/spreadsheetml/2006/main" count="975" uniqueCount="429">
  <si>
    <t>Br.st.</t>
  </si>
  <si>
    <t>Opis stavke</t>
  </si>
  <si>
    <t>JM</t>
  </si>
  <si>
    <t>Količina</t>
  </si>
  <si>
    <t>J.C.</t>
  </si>
  <si>
    <t>TROŠKOVNIK</t>
  </si>
  <si>
    <t>1.</t>
  </si>
  <si>
    <t>m1</t>
  </si>
  <si>
    <t>2.</t>
  </si>
  <si>
    <t>3.</t>
  </si>
  <si>
    <t>5.</t>
  </si>
  <si>
    <t>6.</t>
  </si>
  <si>
    <t>kom</t>
  </si>
  <si>
    <t>4.</t>
  </si>
  <si>
    <t>Kn</t>
  </si>
  <si>
    <t>PRIPREMNI RADOVI</t>
  </si>
  <si>
    <t>ZEMLJANI RADOVI</t>
  </si>
  <si>
    <t>m2</t>
  </si>
  <si>
    <t>m3</t>
  </si>
  <si>
    <t>KOLNIČKA KONSTRUKCIJA</t>
  </si>
  <si>
    <t>BETONSKI I AB RADOVI</t>
  </si>
  <si>
    <t>a/</t>
  </si>
  <si>
    <t>b/</t>
  </si>
  <si>
    <t>c/</t>
  </si>
  <si>
    <t>PROMETNA OPREMA</t>
  </si>
  <si>
    <t>d/</t>
  </si>
  <si>
    <t>nosači za jedan znak</t>
  </si>
  <si>
    <t>crte  0,5 m</t>
  </si>
  <si>
    <t>7.</t>
  </si>
  <si>
    <t>prometnice</t>
  </si>
  <si>
    <t>Strojno zarezivanje postojećeg asfaltnog zastora debljine cca 8-10 cm. Obračun po m1.</t>
  </si>
  <si>
    <t>rubnjaci</t>
  </si>
  <si>
    <t>Strojno probijanje otvora na postojećim R.O. i slivnicima za novi priključak. U cijenu stavke uključiti obradu otvora nakon montaže cijevi, te zatvaranje starog otvora. Stijenke debljine cca 20 cm. Obračun po komadu.</t>
  </si>
  <si>
    <t>komplet</t>
  </si>
  <si>
    <t>instalacije</t>
  </si>
  <si>
    <t xml:space="preserve">Strojni iskop kanala za izvođenje kanalizacije sa proširenjima za RO, te za priključak slivnika. U cijenu uključiti eventualno potrebno razupiranje dvostranom oplatom za dubine veće od 1,5 m te odvoz materijala na deponiju koju osigurava izvoditelj rasdova. Obračun po m3 sraslog tla. </t>
  </si>
  <si>
    <t>Strojni iskop drenažnog kanala s nagibima prema projektu, s odvozom materijala na deponiju. Obračun po m3 sraslog materijala.</t>
  </si>
  <si>
    <t>Ručni iskop na mjestima križanja postojećih  komunalnih instalacija sa trasom kanalizacije. Obračun po m3 sraslog tla.</t>
  </si>
  <si>
    <r>
      <t xml:space="preserve">Strojno planiranje posteljice prometnica i nogostupa u nagibima prema projektu, sa točnošću </t>
    </r>
    <r>
      <rPr>
        <sz val="9"/>
        <color indexed="8"/>
        <rFont val="Calibri"/>
        <family val="2"/>
      </rPr>
      <t>±</t>
    </r>
    <r>
      <rPr>
        <sz val="9"/>
        <color indexed="8"/>
        <rFont val="Arial"/>
        <family val="2"/>
      </rPr>
      <t>2,5 cm. Obračun po m2.</t>
    </r>
  </si>
  <si>
    <r>
      <t xml:space="preserve">Ručno planiranje dna kanala s točnošću </t>
    </r>
    <r>
      <rPr>
        <sz val="9"/>
        <color indexed="8"/>
        <rFont val="Calibri"/>
        <family val="2"/>
      </rPr>
      <t>±</t>
    </r>
    <r>
      <rPr>
        <sz val="9"/>
        <color indexed="8"/>
        <rFont val="Arial"/>
        <family val="2"/>
      </rPr>
      <t>2cm s niveletom prema uzdužnom profilu. Obračun po m2.</t>
    </r>
  </si>
  <si>
    <t>Crpljenje podzemne vode iz rova. Crpljenje ovisi o vremenu izvođenja radova. Izvođač radova mora predvidjeti vrijeme crpljenja i ponuditi na uvid troškove crpljenja. Utrošeni radni sati crpljenja preko ponuđenih neće biti priznati. Ovu stavku odobrava nadzorni inženjer ukoliko se pojavi potreba crpljenja vode. Obračun po satu.</t>
  </si>
  <si>
    <t>sati</t>
  </si>
  <si>
    <t>Dobava i zatrpavanje rova kanalizacije ispod prometnih površina čistim kamenim materijalom (sipina) frakcije 0-60 mm slojevima od 30 cm uz zbijanje. Obračun po m3.</t>
  </si>
  <si>
    <t>Zasipavanje humusom zelenih površina predviđenih u projektu, u sloju debljine cca 0,20 m. U cijenu stavke uključena doprema humusa sa deponije, istovar i planiranje humusa, te sijanje površine mješovitom travom. Obračun po m3.</t>
  </si>
  <si>
    <t>Utovar i odvoz viška zemljanog materijala sa gradilišta na gradsku deponiju koju osigurava izvoditelj radova. Obračun po m3 rastresitog materijala.</t>
  </si>
  <si>
    <t>ODVODNJA</t>
  </si>
  <si>
    <t>Dobava i ugradnja sloja pijeska debljine 15 cm ispod PE-HD kanalizacionih cijevi i priključaka, po cijeloj širini rova, te nakon montaže cijevi iznad tjemena cca 25 cm. Obračun po m3 ugrađenog pijeska.</t>
  </si>
  <si>
    <t>Izrada tamponskog sloja prometnica i nogostupa, od čistog drobljenog kamenog materijala (0-32 mm) ukupne debljine 40 cm  u uvaljanom stanju, koji se ugrađuje u dva sloja uz planiranje i zbijanje na Ms=80  MN/m2. Obračun po m3 zbijenog  tampona prometnice.</t>
  </si>
  <si>
    <t>BETONSKI RUBNJACI I OPLOČNICI</t>
  </si>
  <si>
    <t>Isto kao st. 2, samo ivičnjaci dim. 10/22 cm. Ivičnjaci omeđuju i utvrđuju opločene površine na prometnici. Obračun po m1.</t>
  </si>
  <si>
    <t>znakovi</t>
  </si>
  <si>
    <t>pj. prijelaz “zebra”</t>
  </si>
  <si>
    <t xml:space="preserve">GL. PROJEKTANT:  DRAGUTIN BELAVIĆ, dipl. ing. građ. </t>
  </si>
  <si>
    <t>Strojno razbijanje i vađenje, te odvoz na gradsku deponiju postojećih slivnika. U stavku uključiti zatrpavanje građ. jame materijalom predviđen za tampon prometnice. Obračun po komadu.</t>
  </si>
  <si>
    <t>Valjanje posteljice prometnice i nogostupa. Potrebna zbijenost posteljice mora iznositi min Ms=30 (25) MN/m2. Obračun po m2.</t>
  </si>
  <si>
    <t>Strojno razbijanje i skidanje postojećeg asfaltnog zastora prometnice. Debljina sloja je max. cca 12,0  cm. U cijenu stavke uključiti utovar i odvoz na deponiju koju osigurava izvoditelj radova.</t>
  </si>
  <si>
    <t>AC 11 surf 50/70, d=4 cm</t>
  </si>
  <si>
    <t>A/</t>
  </si>
  <si>
    <t>D/</t>
  </si>
  <si>
    <t>E/</t>
  </si>
  <si>
    <t>Strojna izrada nasipa, dobava i ugradnja, prema položaju i na visinu predviđenu prema projektu (do posteljice). Za izradu nasipa koristiti kameni agregat frakcije 0-32 mm, uz zbijanje u slojevima debljine 30 cm. Obračun po m3.</t>
  </si>
  <si>
    <t xml:space="preserve">                                                                  </t>
  </si>
  <si>
    <t>Ispitivanje izvedene kanalizacije na vodonepropusnost. Obračun m1.</t>
  </si>
  <si>
    <t>Dobava i ugradnja putokaznih ploča do 6,0 m2 po projektu sa dva nosača i kosnika. Uključiti izradu temelja i montaža do pune gotovosti. Obračun po komadu.</t>
  </si>
  <si>
    <t xml:space="preserve">prometnica </t>
  </si>
  <si>
    <t xml:space="preserve">infrastruktura </t>
  </si>
  <si>
    <t>Demontaža i vađenje postojećih bet. rubnjaka dim. 15x25 cm  s utovarom i odvozom na deponiju koju osigurava izvoditelj radova. Obračun po m1.</t>
  </si>
  <si>
    <t>Dobava i ugradnja geotekstila 300 g/m2 po potrebnoj širini kolnika i pješačkih staza , uključiti preklapanje geotekstila. Obračun po m2.</t>
  </si>
  <si>
    <t>AC 22 base 50/70, d=7 cm</t>
  </si>
  <si>
    <t xml:space="preserve">Dobava i ugradnja reflektirajućih prometnih znakova sa najvišim stupnjem retrorefleksije (HRN 114), veličine 600 mm (srednji). U cijenu uključiti izradu temelja, dobavu nosača, te ploča znakova. Donji rub nižeg znaka ili ploče mora biti postavljen 2,20 m iznad nivelete prometnice . Signalizaciju postaviti po priloženoj situaciji u projektu. </t>
  </si>
  <si>
    <t>Osiguranje i zaštita svih post. podzemnih instalacija (plin, TK i elektro kabel, vodovod ) za vrijeme izvođenja radova. Obračun u kompletu.</t>
  </si>
  <si>
    <t>Strojno skidanje humusa s utovarom i odvozom na deponiju. Debljina sloja je cca 30 cm. Humus treba deponirati u neposrednoj blizini gradilišta, te ga koristiti za humusiranje nakon izvedenih radova. Obračun po m3.</t>
  </si>
  <si>
    <t>tamponski sloj</t>
  </si>
  <si>
    <t>zemljani materijal</t>
  </si>
  <si>
    <t>Strojni iskop tamponskog i zemljanog materijala "C" ktg. za izvođenje posteljice prometnice i nogostupa. U cijenu uključiti odvoz materijala koju osigurava izvoditelj radova. Obračun po m3 zbijenog materijala.</t>
  </si>
  <si>
    <t>AC 22 surf 50/70, d=6 cm</t>
  </si>
  <si>
    <t>Slivnici se rade kao montažni od gotovih betonskih cijevi Ø50 cm. Cijevi se polažu u okno slivnika na betonsku podlogu i oblažu betonom C12/15 (plašt debljine 10 cm). U pravilu treba težiti da razina vode na preljevu ne bude manja od 1 m u odnosu na kotu terena .Priključak slivnika na kanal izvodi se pod kutem od 15 na odvodni kanal. Slivnik opremiti s ljevano želejznom rešetkom  vel. 40x40 cm. Rad se mjeri u komadima gotovog slivnika , a plaća se po ugovorenoj cijeni u koju ulaze troškovi materijala i izrade, uključujući iskop, ugradnju cijevi, betoniranje plašta i dna , te izradu priključka.</t>
  </si>
  <si>
    <t>Izrada habajućeg sloja sitnozrnastog asfaltbetona d=4 cm na prometnici, u uvaljanom stanju. Obračun po m2 gotovog  sabijenog sloja.</t>
  </si>
  <si>
    <t>Izrada habajućeg sloja sitnozrnastog asfaltbetona d=6 cm na prometnici , u uvaljanom stanju. Obračun po m2 gotovog  sabijenog sloja.</t>
  </si>
  <si>
    <t xml:space="preserve">pune crte </t>
  </si>
  <si>
    <t xml:space="preserve">isprekidane crte </t>
  </si>
  <si>
    <t xml:space="preserve">Iskolčenje površine predviđene za izgradnju prometnice sa svim horizontalnim i vertikalnim  elemntima , te iskolčenje kanalizacije s položajem RO , rešetke i drugo prema projektu . U stavku uključiti izradu Elaborata iskolčenja prometnice i infrastrukture po ovlaštenoj tvrtki. Obračun po m2 i m1.  </t>
  </si>
  <si>
    <t>INVESTITOR:          OPĆINA  ŽAKANJE , Žakanje 58 , Žakanje</t>
  </si>
  <si>
    <t>Karlovac, listopad  2016.</t>
  </si>
  <si>
    <t>TEHNOMODUS d.o.o.</t>
  </si>
  <si>
    <t xml:space="preserve">Mikrolokacija postojeće podzemne infrastrukture     ( vodovod, telefon,struja,kanalizacija ). Obračun po kompletu. </t>
  </si>
  <si>
    <t>TEH. DNEVNIK:        P- 43/16</t>
  </si>
  <si>
    <t>prometnice,</t>
  </si>
  <si>
    <t xml:space="preserve">Betoniranje AB temelja propusta i temelja krila potpornog zida betonom klase C 25/30. Dimenzija temelja krila su 0,80 m x 2,50 m . U temelje ugraditi armaturu , mreže Q 335 i rebrastu armaturu 80 kg/m3 betona . U cijenu stavke uključiti izradu i montažu te demontažu oplate , dobavu i ugradnju podložnog betona deb.=10 cm. Obračun po m3 ukupno ugrađenog betona.  </t>
  </si>
  <si>
    <t xml:space="preserve">Betoniranje AB ploha  potpornog zida krila i stranica propusta betonom klase C 25/30. Dimenzija zida je  1,80 m , a visina zida do 2,0 m.  U zid ugraditi armaturu , mreže Q 335 i rebrastu armaturu 90 kg/m3 betona . U cijenu stavke uključiti izradu i montažu te demontažu dvostrane glatke oplate . Obračun po m3 ukupno ugrađenog betona.  </t>
  </si>
  <si>
    <t>DN  160 mm</t>
  </si>
  <si>
    <t>DN  300 mm</t>
  </si>
  <si>
    <t>DN 1000 mm</t>
  </si>
  <si>
    <t xml:space="preserve">Dobava i ugradnja šesterokutnih betonskih opločnika deb. 8,0 cm i dimenzija 21,8/25,2 cm na podlogu od kamenog materijala debljine 40,0 cm . Obračun po m2 ugrađene podloge i opločenja.  </t>
  </si>
  <si>
    <t>Iskolčenje površine predviđene za izgradnju dvorišta  sa svim horizontalnim i vertikalnim elementima, te iskolčenje oborinske kanalizacije i ostale infrastrukture s položajem R.O., slivnika i dr., prema projektu. U cijenu uključiti izradu Elaborata iskolčenja po ovlaštenoj tvrtki. Obračun po m2 i m1.</t>
  </si>
  <si>
    <t xml:space="preserve">dvorište                                             </t>
  </si>
  <si>
    <t xml:space="preserve">kanalizacija i slivnici                              </t>
  </si>
  <si>
    <t>Mikrolokacija postojeće podzemne infrastrukture (vodovod, telefon, struja).  Obračun po kompletu.</t>
  </si>
  <si>
    <t>Ispitivanje izvedene oborinske kanalizacije na vodonepropusnost po ovlaštenoj tvrtki.  Obračun po m1.</t>
  </si>
  <si>
    <t xml:space="preserve">Geodetsko snimanje  prometnice, kanalizacije i javne rasvjete i druge infrastrukture, u cijenu uključiti izradu Geodetskog elaborata za potrebe ishođenja uprabne dozvole lokacije i infrastrukture po ovlaštenoj tvrtki. Elaborat je potrebno ovjeriti  u katastru. Obračun po m2 i m1. </t>
  </si>
  <si>
    <t xml:space="preserve">prometnica                                         </t>
  </si>
  <si>
    <t xml:space="preserve">instalacije                                               </t>
  </si>
  <si>
    <t>B/</t>
  </si>
  <si>
    <t>Strojno skidanje humusa s utovarom i odvozom na deponiju. Debljina sloja je cca 30 cm. Humus treba deponirati u neposrednoj blizini gradilišta, te ga koristiti za humusiranje nakon izvedenih radova. Obračun po m2.</t>
  </si>
  <si>
    <t>Strojni široki iskop  zemljanog mater. "C" ktg. sa odvozom na deponiju koju osigurava izvoditelj radova za izvođenje posteljice prometnice. Obračun po m3 sraslog materijala.</t>
  </si>
  <si>
    <t xml:space="preserve">zemljani mat.                                   </t>
  </si>
  <si>
    <t xml:space="preserve">Strojno planiranje posteljice prometnica u nagibima prema projektu, sa točnošću ± 2,5 cm. Obračun po m2. </t>
  </si>
  <si>
    <t>Valjanje posteljice prometnice. Potrebna zbijenost posteljice mora iznositi  min Ms= 40 MN/m2.  Obračun po m2.</t>
  </si>
  <si>
    <t>Strojni iskop kanala sa odvozom na deponiju za izvođenje oborinske kanalizacije sa proširenjima za RO. Razupiranje kanala izvodi se čeličnom montažnom oplatom (posebna stavka) za dubive veče od 1,0 m. Širine iskopa prema popr. profilu rova i cijevi. Iskop se sastoji iz zemljanog materijala “C” ktg te zatrpavanje kanalizacije po polaganju cijevi.  Obračun po m3 sraslog tla ili zbijenog tla.</t>
  </si>
  <si>
    <t>Ručni iskop na mjestima križanja postojećih  komunalnih instalacija sa trasom oborinske kanalizacije. Obračun po m3 sraslog tla.</t>
  </si>
  <si>
    <t>8.</t>
  </si>
  <si>
    <t xml:space="preserve">Dobava i ugradnja kamenog materijala ( sipine ) u rov kanalizacije.  Obračun po m3. </t>
  </si>
  <si>
    <t>Zatrpavanje rova materijalom iz iskopa uz nabijanje u slojevima. Obračun po m3.</t>
  </si>
  <si>
    <t>C/</t>
  </si>
  <si>
    <t>RAZUPIRANJE</t>
  </si>
  <si>
    <t>Razupiranje kanalskog rova, za dubine veće od 1.50 m. Razupiranje se vrši obostrano tipskom, čeličnom montažnom oplatom. U cijenu uključena nabava, postavljanje i skidanje oplate. Obračun po m2 razuprte površine rova.</t>
  </si>
  <si>
    <t>Dobava i ugradnja sloja pijeska debljine 10 cm ispod PE-HD kanalizacijskih cijevi i priključaka, po cijeloj širini rova, te nakon montaže cijevi iznad tjemena. Obračun po m3 ugrađenog pijeska.</t>
  </si>
  <si>
    <t>Dobava i ugradnja PE-HD i PVC  vodonepropusnih cijevi klase SN8 raznih profila za kanalizaciju. Koriste se cijevi sa spojnicom i gumenim brtvama. Obračun po m1 ugrađene cijevi.</t>
  </si>
  <si>
    <t xml:space="preserve">PVC  DN 110  mm                             </t>
  </si>
  <si>
    <t xml:space="preserve">PVC  DN 160  mm                                </t>
  </si>
  <si>
    <t xml:space="preserve">PE-HD DN  300 mm                            </t>
  </si>
  <si>
    <t xml:space="preserve">Dobava i ugradnja separatora ulja i masti protoka  Q=15 l/sek sa preljevom pripremljenog za ugradnju u zelenom sloju sa poklopcima za laki promet ( 25 t ). U cijenu uključiti sve radnje do potpune gotovosti i funkcionalnosti. Obračun po komadu.   </t>
  </si>
  <si>
    <t xml:space="preserve">KOLNIČKA KONSTRUKCIJA </t>
  </si>
  <si>
    <t>Izrada tamponskog sloja parkirtališta  od drobljenog kamenog materijala (0-32 mm) ukupne debljine 40 cm u uvaljanom stanju, koji se ugrađuje u dva sloja uz planiranje i zbijanje na Ms=80  MN/m2. Obračun po m3 zbijenog  tampona parkirališta. po m3 zbijenog  tampona parkirališta.</t>
  </si>
  <si>
    <t xml:space="preserve">AC 22 base 50/70, d=6cm                     </t>
  </si>
  <si>
    <t>Izrada habajućeg sloja sitnozrnastog asfaltbetona d=4 cm na prometnici parkiralištu, u uvaljanom stanju. Obračun po m2 gotovog  sabijenog sloja.</t>
  </si>
  <si>
    <t xml:space="preserve">AC 11 base 50/70, d=4 cm                      </t>
  </si>
  <si>
    <t>F/</t>
  </si>
  <si>
    <t>BETONSKI RUBNJACI, OPLOČNICI I RIGOLI</t>
  </si>
  <si>
    <t>Dobava i postava tipskih segmentnih betonskih plitkih rigola dim. 50x45x12 cm. Rigoli se postavljaju u padu prema slivniku, prema priloženoj situaciji. Reške se obrađuju cem. mortom.  Obračun po m1.</t>
  </si>
  <si>
    <t>G/</t>
  </si>
  <si>
    <t>Slivnici se rade kao montažni od gotovih betonskih cijevi o 50 cm. Cijevi se polažu u okno slivnika na betonsku podlogu i oblažu betonom C-12/15 (plašt debljine 10 cm). Priključak slivnika na kanal izvodi se pod kutem od 15 o. Dva se slivnika međusobno ne spajaju. Sa svakog slivnika mora biti izveden spoj na odvodni kanal. Slivnik opremiti s ljevano željeznom rešetkom vel. 40x40 cm. Rad se mjeri u komadima gotovog slivnika, a plaća se po ugovorenoj cijeni u koju ulaze troškovi materijala i izrade, uključujući iskop, ugradnju cijevi, betoniranje plašta i dna, te izradu komplet. priključka (iskop, cijevi, zatrpavanje) prosječne dužine 6,5 m.</t>
  </si>
  <si>
    <t>Betoniranje AB revizionih okana dim. 80x100 cm  (svjetli otvor) vodonepropus. betonom C-25/30. Stijenke i gornju ploču okna armirati RA 400/500 (o8/15 cm) prema detalju. Opremljen je ljevano-željeznim poklopcem za teški promet (40 t) i tipskim penjalicama. U cijenu stavke uključiti dvostranu oplatu i obradu unutrašnjosti okna do crnog sjaja. Debljina stijenki i ploča je 0,20 m. Obračun po komadu izvedenog okna.</t>
  </si>
  <si>
    <t xml:space="preserve">80x100 cm                                               </t>
  </si>
  <si>
    <t>H/</t>
  </si>
  <si>
    <t>Dobava i ugradnja reflektirajućih prometnih znakova, prema standardu, veličine 600 mm (srednji). U cijenu uključiti izradu temelja, dobavu nosača, te ploča znakova. Donji rub nižeg znaka ili ploče mora biti postavljen 2,20 m  iznad nivelete prometnice. Signalizaciju postaviti prema priloženoj situaciji u projektu.</t>
  </si>
  <si>
    <t xml:space="preserve">znakovi (razni)                                   </t>
  </si>
  <si>
    <t xml:space="preserve">nosači za jedan znak                            </t>
  </si>
  <si>
    <t>Obilježavanje horizontalne signalizacije na prometnici bojom za kolnike. Uključiti bojanje uzdužne linije širine 10-15 cm pune i isprekidane linije, stop linije širine 0,50 m, strelice jednostruke i dvostruke, oznake parkirališta za invalide, pješ prijelaze i “otoke”. Signalizaciju postaviti prema priloženoj situaciji u projektu.</t>
  </si>
  <si>
    <t xml:space="preserve"> crte prometnica                      </t>
  </si>
  <si>
    <t xml:space="preserve">crte  0,5 m                                         </t>
  </si>
  <si>
    <t>I/</t>
  </si>
  <si>
    <t>OSTALA OPREMA</t>
  </si>
  <si>
    <t>Dobava i ugradnja čelično pocinčane ograde visine 2,0 m sa vratima . Ograda dužine 184,22 metara + zakretna dvokrilna  vrata 8,0 metara.</t>
  </si>
  <si>
    <t xml:space="preserve">iskop zemlje                                      </t>
  </si>
  <si>
    <t xml:space="preserve">beton                                                     </t>
  </si>
  <si>
    <t xml:space="preserve">table ograde                                  </t>
  </si>
  <si>
    <t xml:space="preserve">stupovi ograde                            </t>
  </si>
  <si>
    <t>e/</t>
  </si>
  <si>
    <t xml:space="preserve">pločice za stupove                             </t>
  </si>
  <si>
    <t>f/</t>
  </si>
  <si>
    <t xml:space="preserve">dvokrilna vrata 2x4,0 m </t>
  </si>
  <si>
    <t>Nabava, doprema i postava kontejnera i posuda za odvojeno sakupljanje otpada. Kontejneri i posude moraju odgovarati svim  uvjetima i standardima,  ovisno o vrsti otpada koji se u njih odlaže (npr. duplo dno, dodatna posuda u slučaju izljevanja, mogućnost zaključavanja, eventualno potrebna postolja i sl.), tj. nakon postave moraju u potpunosti služiti svojoj svrsi.                                              Sve posude moraju biti prikladne za što jednostavniju manipulaciju.                                                                                                      U cijenu potrebno uključiti i plastičnu ili limenu ploču dimenzije 30/20 cm sa natpisom vrste otpada i ključnim brojem nije fiksna.                                                                                               U ponudi obavezno naglasiti vrstu kontejnera ili posude koja se nudi, sa slikom.                                                                                                                                                     Zbog tipiziranja, zapremina posuda se može neznatno razlikovati od tražene.</t>
  </si>
  <si>
    <t>ključni br</t>
  </si>
  <si>
    <t>opis</t>
  </si>
  <si>
    <t>zapremina</t>
  </si>
  <si>
    <t>20 01 13</t>
  </si>
  <si>
    <t>otapala</t>
  </si>
  <si>
    <t>200 lit</t>
  </si>
  <si>
    <t>20 01 14</t>
  </si>
  <si>
    <t>kiseline</t>
  </si>
  <si>
    <t>20 01 15</t>
  </si>
  <si>
    <t>lužine</t>
  </si>
  <si>
    <t>20 01 17</t>
  </si>
  <si>
    <t>fotografske kemikalije</t>
  </si>
  <si>
    <t>100 lit</t>
  </si>
  <si>
    <t>20 01 19</t>
  </si>
  <si>
    <t>pesticidi</t>
  </si>
  <si>
    <t>500 lit</t>
  </si>
  <si>
    <t>20 01 21</t>
  </si>
  <si>
    <t>fluorescentne cijevi i ostali otpad koji sadrži živu</t>
  </si>
  <si>
    <t>1.100 lit</t>
  </si>
  <si>
    <t>20 01 23</t>
  </si>
  <si>
    <t>odbačena oprema koja sadrži klorofluorougljike</t>
  </si>
  <si>
    <t>20 01 26</t>
  </si>
  <si>
    <t>ulja i masti koja nisu navedeni pod 20 01 25</t>
  </si>
  <si>
    <t>1.000 lit</t>
  </si>
  <si>
    <t>20 01 27</t>
  </si>
  <si>
    <t>boje, tiskarske boje, ljepila i smole, koje sadrže opasne tvari</t>
  </si>
  <si>
    <t>120 lit</t>
  </si>
  <si>
    <t>20 01 29</t>
  </si>
  <si>
    <t>deterdženti koji sadrže opasne tvari</t>
  </si>
  <si>
    <t>20 01 31</t>
  </si>
  <si>
    <t>citotoksici i citostatici</t>
  </si>
  <si>
    <t>20 01 33</t>
  </si>
  <si>
    <t>baterije i akumulatori obuhvaćeni pod 16 06 01, 16 06 02 ili 16 06 03 i nesortirane baterije i akumulatori koji sadrže te baterije</t>
  </si>
  <si>
    <t>20 01 35</t>
  </si>
  <si>
    <t>odbačena električna i elektronička oprema koja nije navedena pod 20 01 21 i 20 01 23, koja sadrži opasne komponente</t>
  </si>
  <si>
    <t>20 01 37</t>
  </si>
  <si>
    <t>drvo koje sadrži opasne tvari</t>
  </si>
  <si>
    <t>15 01 10</t>
  </si>
  <si>
    <t>ambalaža koja sadrži ostatke opasnih tvari ili je onečišćena opasnim tvarima</t>
  </si>
  <si>
    <t>15 01 11</t>
  </si>
  <si>
    <t>metalna ambalaža koja sadrži opasne krute porozne materijale (npr. azbest), uklj. prazne spremnike pod tlakom</t>
  </si>
  <si>
    <t>15 01 01</t>
  </si>
  <si>
    <t>ambalaža od papira i kartona</t>
  </si>
  <si>
    <t>20 01 01</t>
  </si>
  <si>
    <t>papir i karton</t>
  </si>
  <si>
    <t>15 01 04</t>
  </si>
  <si>
    <t>ambalaža od metala</t>
  </si>
  <si>
    <t>20 01 40</t>
  </si>
  <si>
    <t>metali</t>
  </si>
  <si>
    <t>15 01 07</t>
  </si>
  <si>
    <t>staklena ambalaža</t>
  </si>
  <si>
    <t>20 01 02</t>
  </si>
  <si>
    <t>staklo</t>
  </si>
  <si>
    <t>15 01 02</t>
  </si>
  <si>
    <t>ambalaža od plastike</t>
  </si>
  <si>
    <t>20 01 39</t>
  </si>
  <si>
    <t>plastika</t>
  </si>
  <si>
    <t>20 01 10</t>
  </si>
  <si>
    <t>odjeća</t>
  </si>
  <si>
    <t>20 01 11</t>
  </si>
  <si>
    <t>tekstil</t>
  </si>
  <si>
    <t>20 03 07</t>
  </si>
  <si>
    <t>glomazni otpad</t>
  </si>
  <si>
    <t>20 01 25</t>
  </si>
  <si>
    <t>jestiva ulja i masti</t>
  </si>
  <si>
    <t>20 01 28</t>
  </si>
  <si>
    <t>boje, tiskarske boje, ljepila i smole, koje nisu navedene pod 20 01 07</t>
  </si>
  <si>
    <t>20 01 30</t>
  </si>
  <si>
    <t>deterdženti koji nisu navedeni pod 20 01 31</t>
  </si>
  <si>
    <t>20 01 32</t>
  </si>
  <si>
    <t>lijekovi koji nisu navedeni pod 20 01 31</t>
  </si>
  <si>
    <t>20 01 34</t>
  </si>
  <si>
    <t>baterije i akumulatori, koji nisu navedeni pod 20 01 33</t>
  </si>
  <si>
    <t>20 01 36</t>
  </si>
  <si>
    <t>odbačena električna  i elektronička oprema, koja nije navedena pod 20 01 21, 20 01 23 i 20 01 35</t>
  </si>
  <si>
    <t>16 01 03</t>
  </si>
  <si>
    <t>otpadne gume</t>
  </si>
  <si>
    <t>20 03 01</t>
  </si>
  <si>
    <t>mješani komunalni otpad</t>
  </si>
  <si>
    <t>dobava i montaža spremnika za ponovnu upotrebu, samostojeći, volumena 2,5 m3</t>
  </si>
  <si>
    <t>STAVKA 3. UKUPNO</t>
  </si>
  <si>
    <t>Nabava i doprema podne platformske digitalne vage sa mogućnošću mjerenja do 500 kg</t>
  </si>
  <si>
    <t>Mikrolokacija podzemnih instalacija na trasi vodovoda prije početka radova uz označavanje pozicije instalacija u situacijskom i visinskom smislu. Obračun po m1.</t>
  </si>
  <si>
    <t>Zaštita postojećih podzemnih instalacija drvenom oplatom za prijelaz preko rova.Obračun po kompletu.</t>
  </si>
  <si>
    <t>GEODETSKI RADOVI</t>
  </si>
  <si>
    <t>Iskolčenje trase cjevovoda sa određivanjem svih visinskih i horizontalnih elemenata , te označavanje stacionaža i njihovo učvršćenje. Obračun za tri cjevovoda po m1.</t>
  </si>
  <si>
    <t>Strojno rezanje asfaltnog zastora deb. do 12 cm. Obračun po m1.</t>
  </si>
  <si>
    <t>Razbijanje asfaltnog zastora debljine do 12 cm, te odbacivanje materijala na stranu rova.Obračun po m2.</t>
  </si>
  <si>
    <t>Raskapanje podloge ispod asfaltnog zastora debljine do 25 cm uz odbacivanje materijala uz rov. Obračun po m2.</t>
  </si>
  <si>
    <t>Ručni iskop na mjestima križanja postojećih  komunalnih instalacija sa trasom kolektora, odvoz na deponiju. Obračun po m3 sraslog tla.</t>
  </si>
  <si>
    <t>Iskop materijala na mjestu izgradnje zasunskih sklopova i luka . Izvršit će se proširenje iskopa (jame). Iskop se vrši s vertikalnim odsjecanjem stranica i dna, ovisno o opremljenosti i tehnologiji rada izvođača radova. Uključen u stavku odvoz materijala. Stavka uključuje sve potrebne radove, strojeve i materijal. U jediničnu cijenu je uključeno i izbacivanje zemlje uslijed urušavanja. Dubina  do 2,0 m u tlu stvarne kategorije. Obračun po m3 stvarno iskopanog materijala u sraslom stanju.</t>
  </si>
  <si>
    <r>
      <t xml:space="preserve">Planiranje dna iskopanog rova  prema projektiranim nagibima s točnošću </t>
    </r>
    <r>
      <rPr>
        <sz val="9"/>
        <rFont val="Calibri"/>
        <family val="2"/>
      </rPr>
      <t xml:space="preserve">± </t>
    </r>
    <r>
      <rPr>
        <sz val="9"/>
        <rFont val="Arial"/>
        <family val="2"/>
      </rPr>
      <t>2 cm zbog osiguranja potrebnog nalijeganja cijevi. Obračun se vrši po m2 stvarno isplaniranog dna rova.</t>
    </r>
  </si>
  <si>
    <t>Nabava, prijevoz i ugradnja pijeska, ili kamenog agregata granulacije 0-4 mm. Pijesak se ugrađuje kao posteljica, na isplanirano dno rova ispod cijevi u sloju debljine 15 cm. Obračun se vrši po m3 ugrađenog pijeska u rov.</t>
  </si>
  <si>
    <t>Zatrpavanje rova nakon polaganja cjevovoda slojem pijeska ili kamenog agregata granulacije 0-4 mm, debljine sloja 30 cm iznad tjamena cijevi. Zatrpavanje se vrši ručno. Stavka obuhvaća nabavu, dovoz, rasipanje i nabijanje. Pijesak je potrebno sabiti lakim nabijačima da se ne ošteti cijev. Nabijeni pijesak mora biti kompaktan. Obračun po m3 ugrađenog materijala.</t>
  </si>
  <si>
    <t>Zatrpavanje rova kamenom sipinom (sitni šljunak) granulacije 0-32 mm u visini iznad obloge od pijeska. Pažljivo ručno nabijanje da se postigne potrebna zbijenost. Stavka obuhvaća nabavu, dovoz, rasipanje i nabijanje. Obračun po m3 ugrađenog materijala.</t>
  </si>
  <si>
    <t>Ispumpavanje vode iz rova muljnom crpkom kod prespajanja cjevovoda, kod tlačne probe ili usljed oborina. U cijenu sata rada crpke uključena je i cijena rada ekipe, te sve potrebne radnje u svezi s precrpljivanjem.</t>
  </si>
  <si>
    <t>Utovar i odvoz materijala na deponiju koju osigurava izvoditelj radova šute i ostalog građevinskog materijala nastalog tijekom radova.  Obračun po m3 stvarno prevezenog materijala u rastresitom stanju.</t>
  </si>
  <si>
    <t>TESARSKI RADOVI</t>
  </si>
  <si>
    <t>Razupiranje rova tipskom oplatom prema stvarnom stanju dubina iskopa. Uključeni svi prenosi i demontaža. Razupiranje mora biti takvo da omogući siguran rad u građ. jami. Obračun po m2.</t>
  </si>
  <si>
    <t>Izrada,postavljanje i skidanje oplate za betonska uporišta cijevi i potporne stupiće. Uključeni potrebni prenosi građe na udaljenost 50 m. Obračun po m2.</t>
  </si>
  <si>
    <t>BETONSKI RADOVI</t>
  </si>
  <si>
    <t>Betoniranje temelja za betonske oslonce zasuna. Uključeni su svi potrebni transporti, prijenosi građe kao i sav potreban materijal. Beton C12/15. Obračun po m3 ugrađenog betona.</t>
  </si>
  <si>
    <t>Betoniranje temelja za betonske oslonce hidranata. Uključeni su svi potrebni transporti, prijenosi građe kao i sav potreban materijal, beton C 12/15. Obračun po m3 ugrađenog betona.</t>
  </si>
  <si>
    <t>Izrada betonskih uporišta za cijev na mjestima lomova trase od betona C12/15. U cijenu uključena priprema betona, sav rad, potreban materijal i svi potrebni prijenosi i prijevoz do 50 m udaljenosti. Obračun po m3 stvarno ugrađenog betona.</t>
  </si>
  <si>
    <t>Izrada “suhozida”  od pune opeke oko  hidranata i zasunskih motki. Uključen sav rad, potreban materijal i svi potrebni prijenosi i prijevozi do 50 m udaljenosti. Obračun po komadu ugrađene opeke.</t>
  </si>
  <si>
    <t>Zidarska pripomoć kod raznih dodatnih radova pri ugradnji kapa hidranata, kape za zasune . Obračun prema stvarno utrošenom vremenu.</t>
  </si>
  <si>
    <t>MONTAŽNI RADOVI</t>
  </si>
  <si>
    <t>Nabava i ugradnja cijevi od tvrdog polietilena visoke gustoće PE-100 (PEHD), za radni tlak 10 bara. Montaža cijevi izvodi se elektrootpornim zavarivanjem elektrospojnicama uz obavezno korištenje alata za ispravljanje ovalnosti cijevi (GP runder). Montaža uključuje potreban brtveni i spojni materijal. Cjevi su označene sa unutarnjim promjerima cijevi. Uračunati pregled prije ugradnje, te  ispitivanje spojeva.</t>
  </si>
  <si>
    <t>DN 100 mm</t>
  </si>
  <si>
    <t>Nabava i montaža trake s elektrovodljivom žicom za oznaku položaja cjevovoda.</t>
  </si>
  <si>
    <t>Dobava i postavljanje trake za upozorenje s oznakom VODOVOD.</t>
  </si>
  <si>
    <t xml:space="preserve">FF  DN 100 mm   L= 1000 mm </t>
  </si>
  <si>
    <t xml:space="preserve">naglavak za PE-HD cijevi sa prirub.DN 100 mm </t>
  </si>
  <si>
    <t>Ispiranje cjevovoda svih profila na lokaciji  , bakteriološka analiza vode iz cjevovoda sa dobavaom analize sanitarne vode . Obračun po m1.</t>
  </si>
  <si>
    <t>Tlačna proba svih cjevovoda raznih profila te ispitivanje funkcionalnosti hidranata i mreže. Obračun po kompletu cjevovoda  i hidranta.</t>
  </si>
  <si>
    <t>Prespajanje cjevovoda na postojeće cjevovode. U cijenu prespajanja uključena je i cijena rada ekipe te sve potrebne radnje u svezi s prespajanjem (troškovi informiranja potrošača o predviđenom zahvatu, troškovi dobave i distribucije pitke vode cisternama dok traje intervencija). Obračunava se po stvarnim troškovima.</t>
  </si>
  <si>
    <t>Kopanje probnih šliceva na karakterističnim mjestima trase, odnosno na mjestima križanja s drugim instalacijama. Iskop se vrši ručno uz potreban oprez. Nakon označavanja instalacija osigurati u skladu s propisima zaštite na radu. Obračun po m3 sraslog materijala.</t>
  </si>
  <si>
    <r>
      <t>7 m</t>
    </r>
    <r>
      <rPr>
        <vertAlign val="superscript"/>
        <sz val="9"/>
        <color indexed="8"/>
        <rFont val="Arial"/>
        <family val="2"/>
        <charset val="238"/>
      </rPr>
      <t>3</t>
    </r>
  </si>
  <si>
    <r>
      <t>5 m</t>
    </r>
    <r>
      <rPr>
        <vertAlign val="superscript"/>
        <sz val="9"/>
        <color indexed="8"/>
        <rFont val="Arial"/>
        <family val="2"/>
        <charset val="238"/>
      </rPr>
      <t>3</t>
    </r>
  </si>
  <si>
    <t xml:space="preserve">Osiguranje i zaštita svih post. podzemnih instalacija za vrijeme izvođenja radova na mjestima križanja s trasom prometnica i instalacija. Zaštita se izvodi daščanom oplatom po cijeloj širini otkopa. Obračun po m1 zaštićene instalacije. </t>
  </si>
  <si>
    <t>Ručno planiranje dna kanala i građ. jama s točnošću ± 2 cm s niveletom prema uzdužnom profilu. Obračun po m2.</t>
  </si>
  <si>
    <t>9.</t>
  </si>
  <si>
    <r>
      <t>2,5 m</t>
    </r>
    <r>
      <rPr>
        <vertAlign val="superscript"/>
        <sz val="9"/>
        <color indexed="8"/>
        <rFont val="Arial"/>
        <family val="2"/>
        <charset val="238"/>
      </rPr>
      <t>3</t>
    </r>
  </si>
  <si>
    <t>Rezanje cjevovoda raznih materijala zbog umetanja fazonskih komada i postizanja određene stacionaže, obračun po komadu reza.</t>
  </si>
  <si>
    <t>Strojno skidanje humusa u sloju d=15-20 cm, s utovarom i odvozom na deponiju koju osigurava izvoditelj radova. Obračun po m3.</t>
  </si>
  <si>
    <t>Strojni široki iskop zemljanog materijala bez obzira na kategoriju materijala do dubine 45 cm. Iskopani mateijal se utovaruje i odvozi na deponiju. Obračun po m3 sraslog materijala.</t>
  </si>
  <si>
    <t>Strojni široki iskop zemljanog materijala bez obzira na kategoriju materijala za izvođenje trakastih temelja i temeljnih stopa do dubine 90 cm. Iskopani mateijal se utovaruje i odvozi na deponiju. Obračun po m3 sraslog materijala.</t>
  </si>
  <si>
    <t>Zatrpavanje materijalom iz iskopa nakon izvedbe temeljne konstrukcije i obodno. Sve izvesti do potremne zbijenosti. Obračun po m3.</t>
  </si>
  <si>
    <t>Dobava i ugradnja granuliranog šljunka max. veličine zrna 30 mm za tamponski sloj ispod armirano betonske ploče. Sloj debljine 30 cm i zbijen vibronabijačima.  Obračun po m3.</t>
  </si>
  <si>
    <t>Dobava i ugradnja granuliranog šljunka max. veličine zrna 30 mm za tamponski sloj ispod temeljnih stopa.. Sloj debljine 10 cm i zbijen vibronabijačima.  Obračun po m3.</t>
  </si>
  <si>
    <t>Utovar, odvoz, te istovar viška zemljanog materijala sa gradilišta na deponiju koju osigurava izvoditelj radova. Obračun po m3 sraslog prema iskopu materijala.</t>
  </si>
  <si>
    <t>Dobava i ugradnja plastičnog betona klase C 25/30 za izradu temeljnih stopa. Obračun po m3 betona.</t>
  </si>
  <si>
    <t>Dobava i ugradnja plastičnog betona klase C 25/30 za izradu trakastih temelja. Uključiti i svu potrebnu oplatu.</t>
  </si>
  <si>
    <t xml:space="preserve">beton                                                         </t>
  </si>
  <si>
    <t xml:space="preserve">oplata                                                           </t>
  </si>
  <si>
    <t>Dobava i ugradnja plastičnog vodonepropusnog betona klase C 25/30 za izradu armirano betonske ploče prizemlja debljine 15 cm. Obračun po m3 betona.</t>
  </si>
  <si>
    <t>ARMIRAČKI RADOVI</t>
  </si>
  <si>
    <t>Dobava, čišćenje, sječenje, ravnanje i savijanje te ugradnja i vezivanje armature betonskog čelika srednje složenosti. Armatura prema standardima.</t>
  </si>
  <si>
    <t>kg</t>
  </si>
  <si>
    <t xml:space="preserve">METALNA  KONSTRUKCIJA </t>
  </si>
  <si>
    <t xml:space="preserve">Izrada, dobava i montaža kompletne čelične konstrukcije hale koja se sastoji od prefabriciranih čeličnih profila. </t>
  </si>
  <si>
    <t>stupovi kontinuiranog "I" presjeka iz varenih sastavljenih čeličnih profila HE-A 200 l=4,49 m i l=3,45 m.</t>
  </si>
  <si>
    <t>l=4,49 m</t>
  </si>
  <si>
    <t>l=3,45 m</t>
  </si>
  <si>
    <t>stup zabatni 120x120x5 mm, l= 5,22 m</t>
  </si>
  <si>
    <t>grede kontinuiranig "I" presjeka iz varenih sastavljenih čeličnih profila HE-A 180 l=7,48 m</t>
  </si>
  <si>
    <t>uzdužni vertikalni spregovi Ø 16 s napinjalkom l= 4,71m</t>
  </si>
  <si>
    <t>horizontalni spregovi Ø 16 s napinjalkom l= 4.07 m</t>
  </si>
  <si>
    <t>horizontalne ukrute 120x120x5 mm l=374m</t>
  </si>
  <si>
    <t>horizontalne ukrute 120x120x5 mm l=4,13m</t>
  </si>
  <si>
    <t>h/</t>
  </si>
  <si>
    <t>zabatne ukrute 120x120x5 mm l=5,58m</t>
  </si>
  <si>
    <t>i/</t>
  </si>
  <si>
    <t>roženice kontinuiranog "I" presjeka iz varenih sastavljenih čeličnih profila HE-A 100 l=4,34 m</t>
  </si>
  <si>
    <t>j/</t>
  </si>
  <si>
    <t>roženice kontinuiranog "I" presjeka iz varenih sastavljenih čeličnih profila HE-A 100 l=3,94 m</t>
  </si>
  <si>
    <t>stup srednji 120x120x5 mm, l= 3,00m.</t>
  </si>
  <si>
    <t>Konstruktivni spojevi elemenata i spojevi elemenata s temeljnom konstrucijom varenjem čvorne ploče i vijcima prema detaljima iz projekta.</t>
  </si>
  <si>
    <t xml:space="preserve">POKRIVAČKI RADOVI </t>
  </si>
  <si>
    <t>Dobava i ugradnja čeličnog trapeznog lima T 18/137, debljine 0.6 mm, za fasadu. Obračun po m2.</t>
  </si>
  <si>
    <t>Dobava i ugradnja čeličnog trapeznog lima T 40/185, debljine 0.6 mm, za pokrov. Obračun po m2.</t>
  </si>
  <si>
    <t>Dobava i ugradnja pocinčanog lima razvojne širine 65 cm za izradu opšava hale. Obračun po m1.</t>
  </si>
  <si>
    <t>Dobava i ugradnja kvadratnog žlijeba razvijene širine lima 33 cm sa svom potrebnom opremom. Obračun po m1.</t>
  </si>
  <si>
    <t>Dobava i ugradnja kvadratne cijevi razvijene širine lima 33 cm sa svom potrebnom opremom. Obračun po m1.</t>
  </si>
  <si>
    <t xml:space="preserve">REKAPITULACIJA NADSTREŠNICA </t>
  </si>
  <si>
    <t xml:space="preserve">ZEMLJANI RADOVI    </t>
  </si>
  <si>
    <t xml:space="preserve">BETONSKI RADOVI                               </t>
  </si>
  <si>
    <t>POKRIVAČKI RADOVI</t>
  </si>
  <si>
    <t>U K U P N O   A – F :</t>
  </si>
  <si>
    <t>g/</t>
  </si>
  <si>
    <t>k/</t>
  </si>
  <si>
    <t>Ukupno</t>
  </si>
  <si>
    <t>GROMOBRANSKA INSTALACIJA I UZEMLJENJE</t>
  </si>
  <si>
    <t>Dobava i montaža okruglog vodića od Al  fi=8 mm položene po krovnom pokrovu komplet sa odgovarajućim nosačima.</t>
  </si>
  <si>
    <t>Dobava i montaža trake FeZn 40x4 mm položene u temelj objekta sa izvodima do mjernog spoja.</t>
  </si>
  <si>
    <t>Dobava i montaža trake FeZn 40x4 mm za uzemljenje ograde.</t>
  </si>
  <si>
    <t>Dobava i montaža bakrenog užeta fi 35 mm za uzemljenje ograde.</t>
  </si>
  <si>
    <t>Dobava i montaža mehaničke zaštite visine 1,5 m.</t>
  </si>
  <si>
    <t>Spojevi trake FeZn 40x4 mm sa vijkom i maticom sa stupom ograde.</t>
  </si>
  <si>
    <t>Spojevi trake FeZn 40x4 mm sa metalnom konstrukcijom varenjem.</t>
  </si>
  <si>
    <t>Ispitivanje zaštite od munje .</t>
  </si>
  <si>
    <t>Ostali sitni montažni i potrošni materijal.</t>
  </si>
  <si>
    <t>Ispitivanje gromobranske instalacije te izdavanje revizione knjige.</t>
  </si>
  <si>
    <t>UKUPNO GROMOBRANSKA INSTALACIJA I UZEMLJENJE:</t>
  </si>
  <si>
    <t xml:space="preserve">U K U P N O   ZEMLJANI RADOVI :                                    </t>
  </si>
  <si>
    <t xml:space="preserve">U K U P N O   BETONSKI RADOVI :                                               </t>
  </si>
  <si>
    <t xml:space="preserve">U K U P N O   ARMIRAČKI RADOVI :                                                </t>
  </si>
  <si>
    <t xml:space="preserve">U K U P N O   METALNA  KONSTRUKCIJA  :                                                 </t>
  </si>
  <si>
    <t xml:space="preserve">U K U P N O   POKRIVAČKI RADOVI  :                                                </t>
  </si>
  <si>
    <t xml:space="preserve">U K U P N O  PRIPREMNI RADOVI :                                            </t>
  </si>
  <si>
    <t xml:space="preserve">U K U P N O   ZEMLJANI RADOVI :                                            </t>
  </si>
  <si>
    <t xml:space="preserve">U K U P N O   RAZUPIRANJE :                                        </t>
  </si>
  <si>
    <t xml:space="preserve">U K U P N O   ODVODNJA :                                        </t>
  </si>
  <si>
    <t xml:space="preserve">U K U P N O    KOLNIČKA KONSTRUKCIJA :                                                </t>
  </si>
  <si>
    <t xml:space="preserve"> Kn</t>
  </si>
  <si>
    <t xml:space="preserve">U K U P N O   BETONSKI RUBNJACI, OPLOČNICI I RIGOLI :                                    </t>
  </si>
  <si>
    <t xml:space="preserve">U K U P N O   PROMETNA OPREMA :                                       </t>
  </si>
  <si>
    <t>U K U P N O OSTALA OPREMA:</t>
  </si>
  <si>
    <t xml:space="preserve">RAZUPIRANJE </t>
  </si>
  <si>
    <t xml:space="preserve">ODVODNJA </t>
  </si>
  <si>
    <t xml:space="preserve">U K U P N O   BETONSKI I AB RADOVI :                          </t>
  </si>
  <si>
    <t>UKUPNO A - I:</t>
  </si>
  <si>
    <t>10.</t>
  </si>
  <si>
    <t>11.</t>
  </si>
  <si>
    <t>UKUPNO PRIPREMNI RADOVI  :</t>
  </si>
  <si>
    <t>12.</t>
  </si>
  <si>
    <t>13.</t>
  </si>
  <si>
    <t>UKUPNO ZEMLJANI RADOVI  :</t>
  </si>
  <si>
    <t>UKUPNO ODVODNJA  :</t>
  </si>
  <si>
    <t>UKUPNO KOLNIČKA KONSTRUKCIJA  :</t>
  </si>
  <si>
    <t>UKUPNO BETONSKI RUBNJACI I OPLOČNICI  :</t>
  </si>
  <si>
    <t>UKUPNO BETONSKI I AB RADOVI  :</t>
  </si>
  <si>
    <t>UKUPNO PROMETNA OPREMA :</t>
  </si>
  <si>
    <t>UKUPNO A - G :</t>
  </si>
  <si>
    <t>REKAPITULACIJA PRILAZNA PROMETNICA</t>
  </si>
  <si>
    <t>UKUPNO GEODETSKI RADOVI  :</t>
  </si>
  <si>
    <t>UKUPNO TESARSKI RADOVI  :</t>
  </si>
  <si>
    <t>UKUPNO BETONSKI RADOVI  :</t>
  </si>
  <si>
    <t>14.</t>
  </si>
  <si>
    <t>15.</t>
  </si>
  <si>
    <t>UKUPNO MONTAŽNI RADOVI  :</t>
  </si>
  <si>
    <t>UKUPNO A -F :</t>
  </si>
  <si>
    <t>OKOLIŠ DVORIŠTA</t>
  </si>
  <si>
    <t>NADSTREŠNICA</t>
  </si>
  <si>
    <t xml:space="preserve">GROMOBRANSKA INSTALACIJA  </t>
  </si>
  <si>
    <t>PDV 25 %</t>
  </si>
  <si>
    <t>SVEUKUPNO</t>
  </si>
  <si>
    <t>I</t>
  </si>
  <si>
    <t>II</t>
  </si>
  <si>
    <t>III</t>
  </si>
  <si>
    <t>IV</t>
  </si>
  <si>
    <t>V</t>
  </si>
  <si>
    <t>VODOPSKRBA</t>
  </si>
  <si>
    <t>PRILAZNA PROMETNICA</t>
  </si>
  <si>
    <t>UKUPNO I - V :</t>
  </si>
  <si>
    <t>REKAPITULACIJA OKOLIŠ DVORIŠTA</t>
  </si>
  <si>
    <t>Postavljanje hoirizontalne i vertikalne privremene signalizacije ( semafori i slično ) za cijelo vrijeme izvođenja radova . Obračun po kompletu.</t>
  </si>
  <si>
    <t>Dobava i ugradnja PE-HD i PVC klase SN 8 i betonskih vodonepropusnih cijevi raznih profila za kanalizaciju . Koriste se cijevi sa spojnicom i gumenim brtvama.Obračun po m1 ugrađene cijevi.</t>
  </si>
  <si>
    <t>Dobava i ugradnja drenažnih cijevi DN 110 mm. Cijevi se polažu na glineni naboj i zasipavaju drenažnim slojem frakcije 8-16 mm, (0,25 m3/m1). Obračun po m1 drenaže.</t>
  </si>
  <si>
    <t>Izrada nosivog asfaltnog  sloja od asfaltbetona za prometnicu . Kvalitetu materijala za izradu mješavine za ovaj sloj mora ispitati ovlaštena institucija, te mora biti dokazana atestima. Obračun po m2 gotovog, izvedenog sloja bitumenizirane kamene sitneži (drobljenca).</t>
  </si>
  <si>
    <t>Betoniranje AB revizionih okana dim. 80x100 cm (svjetli otvor) vodonepropusnim betonom C25/30. Stijenke i gornju ploču okna armirati RA 400/500 (Ø8/15 cm) prema detalju. Opremljen je ljevano-željeznim poklopcem za teški promet (40 t) dim. 60x60 cm i tipskim penjalicama. U cijenu stavke uključiti dvostranu oplatu i obradu unutrašnjosti okna do crnog sjaja. Debljina stijenke zida je 0,2 m. Dubina okna do 2,0 m Obračun po komadu izvedenog okna.</t>
  </si>
  <si>
    <t>Obilježavanje horizontalne dugotrajne signalizacije (termoplstika) signalizacije na prometnici bojom za kolnike. Uključiti bojanje uzdužne linije širine 10 cm pune i isprekidane linije, stop linije širine 0,50 m, strelice jednostruke i dvostruke, oznake parkirališta za invalide, pješ. prijelaze i “otoke”. Signalizaciju postaviti prema priloženoj situaciji u projektu.</t>
  </si>
  <si>
    <t>Dobava i ugradnja tipskih nadvišenih betonskih rubnjaka dimenzija 15/25 cm. Isti se polažu na pripremljenu betonsku podlogu klase C12/15, a sve prema detalju iz projekta. Rubnjaci  moraju biti izvedeni točno prema nacrtima i detaljima u projektu. Za ugradjene rubnjake izvođač mora podnijeti atest o kvaliteti. Količina radova na betonskim rubnjacima mjeri se u metrima stvarno položenog u okviru projekta.</t>
  </si>
  <si>
    <t>Geodetsko snimanje izvedenog cjevovoda, u cijenu uključiti izradu Geodetskog elaborata za potrebe ishođenja uprabne dozvole lokacije i infrastrukture po ovlaštenoj tvrtki. Elaborat je potrebno ovjeriti  u katastru. Obračun po kompletu.</t>
  </si>
  <si>
    <t>Izrada nosivog asfaltnog  sloja od bitumenizirane kamene sitneži (drobljenca) za prometnice i parkiralište. Kvalitetu materijala za izradu mješavine za ovaj sloj mora ispitati ovlaštena institucija, te mora biti dokazana atestima. Obračun po m2 gotovog, izvedenog sloja bitumenizirane kamene sitneži (drobljenca).</t>
  </si>
  <si>
    <r>
      <t>Dobava i ugradnja tipskih nadvišenih betonskih rubnjaka dimenzija 15/25 cm. Isti se polažu na pripremljenu betonsku podlogu C-12/15, a sve prema detalju iz projekta. Rubnjaci se izvode od betona C-40/50, te moraju biti izvedeni točno prema nacrtima i detaljima u projektu.</t>
    </r>
    <r>
      <rPr>
        <b/>
        <sz val="9"/>
        <color theme="1"/>
        <rFont val="Arial"/>
        <family val="2"/>
        <charset val="238"/>
      </rPr>
      <t xml:space="preserve"> </t>
    </r>
    <r>
      <rPr>
        <sz val="9"/>
        <color theme="1"/>
        <rFont val="Arial"/>
        <family val="2"/>
        <charset val="238"/>
      </rPr>
      <t>Za ugradjene rubnjake izvodjač mora podnijeti atest o kvaliteti. Količina radova na betonskim rubnjacima mjeri se u metrima stvarno položenog u okviru projekta.</t>
    </r>
  </si>
  <si>
    <r>
      <t>Dobava i ugradnja tipskih upuštenih ivičnjaka 10/15 cm. Isti se izvode od betona C-25/30, a polažu se na sloj betona C-12/15, a sve prema projektu.</t>
    </r>
    <r>
      <rPr>
        <b/>
        <sz val="9"/>
        <color theme="1"/>
        <rFont val="Arial"/>
        <family val="2"/>
        <charset val="238"/>
      </rPr>
      <t xml:space="preserve"> </t>
    </r>
    <r>
      <rPr>
        <sz val="9"/>
        <color theme="1"/>
        <rFont val="Arial"/>
        <family val="2"/>
        <charset val="238"/>
      </rPr>
      <t>Za ugradnju rubnjaka izvođač mora podnijeti atest o kvaliteti. Količine radova na betonskim rubnjacima mjere se u metrima stvarno položenog rubnjaka u okviru projekta.</t>
    </r>
  </si>
  <si>
    <t>REKAPITULACIJA GROMOBRNSKA INSTALACIJA I UZEMLJENJE</t>
  </si>
  <si>
    <t>U K U P N O   A  :</t>
  </si>
  <si>
    <t xml:space="preserve"> IZGRADNJE I OPREMANJA RECIKLAŽNG DVORIŠTA  U ŽAKANJU</t>
  </si>
  <si>
    <t>GRAÐEVINA:          IZGRADNJA   I OPREMANJE RECIKLAŽNOG DVORIŠTA</t>
  </si>
  <si>
    <t xml:space="preserve"> IZGRADNJA RECIKLAŽNOG DVORIŠTA</t>
  </si>
  <si>
    <t xml:space="preserve">SVEUKUPNA REKAPITULACIJA                     </t>
  </si>
  <si>
    <t>REKAPITULACIJA VODOPSKRBA</t>
  </si>
  <si>
    <t>Nabava i montaža komada s ugrađenim EV zasunima Combi tip "Hawle" ili jednakovrijedno ________________________________ za radni tlak 10 bara. Uračunati teleskopsku ugradbenu garnituru s uličnom kapom kao i sav brtveni i spojni materijal.</t>
  </si>
  <si>
    <t>Betoniranje AB vodomjernog okna dim. 235x190 cm (svjetli otvor) vodonepropusnim betonom C-25/30. Stijenke i gornju ploču okna armirati RA 400/500 (o8/15 cm) prema detalju. Opremljen je ljevano-željeznim poklopcem za teški promet (40 t) dim. 60 x 60 cm i tipskim penjalicama. U cijenu stavke uključiti dvostranu oplatu i obradu unutrašnjosti okna do crnog sjaja. Debljina stijenke zida je 0,20 m, dubine do 2,0 m. Obračun po komadu okna.</t>
  </si>
  <si>
    <t>DN 80 mm</t>
  </si>
  <si>
    <t>Dobava i ugradnja lijevano-željeznog nadzemnog i podzemnog  hidranta Ø80 mm s automatskim ispustom (DIN 3222), za priključak vatrogasnih cijevi ugrađene su dvije gornje B-spojke (Ø 65 mm) i jednom donjom A-spojkom (Ø80 mm)-nadzemni hidrant . Atestiranje funkcionalnosti hidranata od strane ovlaštene organizacije. Uračunati pregled prije ugradnje, dotjerivanje zaštitom protiv korozije nakon ugradnje, te sav brtveni i spojni materijal  kao i svi potrebni prijenosi.</t>
  </si>
  <si>
    <t>NH Ø80 mm</t>
  </si>
  <si>
    <t>Izvedba priključka na gradski vodovod DN 100 mm.  U cijenu uključeno zatvaranje i otvaranje vode, rezanje cjevovoda, te dobava i ugradba sve potrebne armature i fazona, cijevi uz sav materijal i rad. Prije izvedbe priključka provjeriti dubine i profil cijevi. Komplet izvedeno.</t>
  </si>
  <si>
    <t>Strojni iskop rova  dubine do 1,65 m u tlu  stvarne kategorije. U stavku je uključen odvoz materijala na deponiju koju osigurava izvoditelj radova. Obračun po m3 sraslog tla.</t>
  </si>
  <si>
    <t>Nabava i montaža zasuna sa dvofunkcionalnim naglavcima za radni tlak 10 bara uključena ugradnja vretena i kape. Spajanje armatura i fazonskih komada  međusobno i sa cijevima vrši se bez prirubnica i vijaka. U dvofunkcinalni naglavak je tvornički ugrađena brtva. Tehničke karakteristike zasuna: -kučište i poklopac zasuna izrađeno je od nodularnog lijeva GJS400 ( GGG40). - epoksilna antikorozivna zaštita zasuna izvana i iznutra.  - vreteno od nehrđajućeg čelika. -protupovratna brtva. Zaporni klin od nodularnog lijeva GGG 400, potpuno vulkaniziran izvana i iznutra.Obračun po komadu.</t>
  </si>
  <si>
    <t>Nabava i montaža univerzalne spojnice  za PE-HD   cijev DN 100 mm . Obračunati sav potreban brtveni materijal.</t>
  </si>
  <si>
    <t>Nabava i montaža univerzalne spojnice za lž. cijevi DN 100 mm  i DN 100 mm. Obračunati sav potreban brtveni materijal.</t>
  </si>
  <si>
    <t>Nabava i montaža lijevano-željeznog  luka od 90  stupnjeva s naglavkom i prirubnicom. Luk  iznutra i izvana zaštićen epoksidnim slojem. Spajanje s prirubnicama brtvenom s klingeritom. Uključivo sav brtveni materijal s vijcima. Izolacija spoja hladnim bitumenskim premazom. Uključivo svi prenosi brtvenog i vijčanog materijala.</t>
  </si>
  <si>
    <t>LUK 90 DN  80 mm</t>
  </si>
  <si>
    <t>Nabava i montaža lijevano-željeznog EN komada  DN 80 . Spajanje s prirubnicama brtvenom s klingeritom. Uključivo sav brtveni materijal s vijcima. Izolacija spoja hladnim bitumenskim premazom. Uključivo svi prenosi brtvenog i vijčanog materijala.</t>
  </si>
  <si>
    <t>Kriteriji za ocjenu jednakovrijednosti proizvoda:
▪ Kućište i poklopac zasuna od nodularnog lijeva GJS400 (GGG40)
▪  Epoksidna antikorozivna zaštita iznutra i izvana
▪ Vreteno od  nehrđajućeg čelika
▪ Protupovratna brtva 
• Proizvodi se isporučuju zaštićeni od onečišćenja</t>
  </si>
  <si>
    <t xml:space="preserve">▪ Zaporni klin od nodularnog lijeva GJS 400, potpuno vulkaniziran iznutra i izvana 
▪ Brtva kućišta u utoru poklopca dodatno osigurana od izvlačenja otvorima kroz koje prolaze vijci za spoj kućišta i poklopca.
▪  Vijci kućišta upušteni i potpuno zaštićeni protiv korozije voskom.
▪  Poklopac zasuna s navojem za prihvat i fiksiranje ugradbene garniture.                                           </t>
  </si>
  <si>
    <t xml:space="preserve"> DN 100 mm</t>
  </si>
  <si>
    <t>Nabava i montaža vodomjera i svih potrebnih armatura sa fitinzima, kompletno s priborom i opremom za spajanje.</t>
  </si>
  <si>
    <t>T DN 80/50 mm</t>
  </si>
  <si>
    <t>X  DN 80 mm</t>
  </si>
  <si>
    <t>ventil DN 80 mm</t>
  </si>
  <si>
    <t>industrijski vodomjer VMP 70-100</t>
  </si>
  <si>
    <t>X  DN 50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</si>
</sst>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00_);_(* \(#,##0.00\);_(* &quot;-&quot;??_);_(@_)"/>
    <numFmt numFmtId="166" formatCode="0.0"/>
    <numFmt numFmtId="167" formatCode="#,##0\ _k_n"/>
  </numFmts>
  <fonts count="42">
    <font>
      <sz val="11"/>
      <color theme="1"/>
      <name val="Calibri"/>
      <family val="2"/>
      <charset val="238"/>
      <scheme val="minor"/>
    </font>
    <font>
      <sz val="10"/>
      <color indexed="8"/>
      <name val="Arial"/>
      <family val="2"/>
    </font>
    <font>
      <b/>
      <sz val="16"/>
      <color indexed="8"/>
      <name val="Arial"/>
      <family val="2"/>
    </font>
    <font>
      <sz val="10"/>
      <name val="Arial"/>
      <family val="2"/>
    </font>
    <font>
      <sz val="16"/>
      <color indexed="8"/>
      <name val="Calibri"/>
      <family val="2"/>
      <charset val="238"/>
    </font>
    <font>
      <sz val="10"/>
      <color indexed="10"/>
      <name val="Arial"/>
      <family val="2"/>
    </font>
    <font>
      <sz val="8"/>
      <name val="Arial"/>
      <family val="2"/>
      <charset val="238"/>
    </font>
    <font>
      <sz val="8"/>
      <name val="Arial"/>
      <family val="2"/>
    </font>
    <font>
      <sz val="12"/>
      <name val="HRHelvetica"/>
    </font>
    <font>
      <u/>
      <sz val="10"/>
      <color indexed="12"/>
      <name val="Arial"/>
      <family val="2"/>
      <charset val="238"/>
    </font>
    <font>
      <sz val="12"/>
      <color indexed="8"/>
      <name val="Calibri"/>
      <family val="2"/>
      <charset val="238"/>
    </font>
    <font>
      <sz val="12"/>
      <name val="Arial"/>
      <family val="2"/>
    </font>
    <font>
      <sz val="9"/>
      <color indexed="8"/>
      <name val="Arial"/>
      <family val="2"/>
    </font>
    <font>
      <b/>
      <sz val="9"/>
      <color indexed="8"/>
      <name val="Arial"/>
      <family val="2"/>
    </font>
    <font>
      <sz val="9"/>
      <color indexed="8"/>
      <name val="Calibri"/>
      <family val="2"/>
      <charset val="238"/>
    </font>
    <font>
      <sz val="9"/>
      <name val="Arial"/>
      <family val="2"/>
    </font>
    <font>
      <b/>
      <sz val="9"/>
      <name val="Arial"/>
      <family val="2"/>
    </font>
    <font>
      <sz val="9"/>
      <color indexed="10"/>
      <name val="Arial"/>
      <family val="2"/>
    </font>
    <font>
      <sz val="9"/>
      <color indexed="8"/>
      <name val="Calibri"/>
      <family val="2"/>
    </font>
    <font>
      <sz val="16"/>
      <name val="Arial"/>
      <family val="2"/>
    </font>
    <font>
      <sz val="9"/>
      <name val="Arial"/>
      <family val="2"/>
      <charset val="238"/>
    </font>
    <font>
      <sz val="9"/>
      <color indexed="8"/>
      <name val="Arial"/>
      <family val="2"/>
      <charset val="238"/>
    </font>
    <font>
      <sz val="9"/>
      <color theme="1"/>
      <name val="Arial"/>
      <family val="2"/>
    </font>
    <font>
      <sz val="11"/>
      <color theme="1"/>
      <name val="Calibri"/>
      <family val="2"/>
      <charset val="238"/>
      <scheme val="minor"/>
    </font>
    <font>
      <sz val="10"/>
      <color theme="1"/>
      <name val="Arial"/>
      <family val="2"/>
      <charset val="238"/>
    </font>
    <font>
      <sz val="12"/>
      <color theme="1"/>
      <name val="Times New Roman"/>
      <family val="1"/>
      <charset val="238"/>
    </font>
    <font>
      <b/>
      <sz val="9"/>
      <color theme="1"/>
      <name val="Arial"/>
      <family val="2"/>
    </font>
    <font>
      <sz val="9"/>
      <name val="Calibri"/>
      <family val="2"/>
    </font>
    <font>
      <sz val="9"/>
      <color theme="1"/>
      <name val="Calibri"/>
      <family val="2"/>
      <charset val="238"/>
      <scheme val="minor"/>
    </font>
    <font>
      <b/>
      <sz val="9"/>
      <color theme="1"/>
      <name val="Arial"/>
      <family val="2"/>
      <charset val="238"/>
    </font>
    <font>
      <sz val="9"/>
      <color theme="1"/>
      <name val="Arial"/>
      <family val="2"/>
      <charset val="238"/>
    </font>
    <font>
      <b/>
      <sz val="9"/>
      <name val="Arial"/>
      <family val="2"/>
      <charset val="238"/>
    </font>
    <font>
      <sz val="9"/>
      <color theme="1"/>
      <name val="Times New Roman"/>
      <family val="1"/>
      <charset val="238"/>
    </font>
    <font>
      <vertAlign val="superscript"/>
      <sz val="9"/>
      <color indexed="8"/>
      <name val="Arial"/>
      <family val="2"/>
      <charset val="238"/>
    </font>
    <font>
      <sz val="10"/>
      <name val="CRO_Swiss-Normal"/>
    </font>
    <font>
      <b/>
      <sz val="9"/>
      <color theme="1"/>
      <name val="Times New Roman"/>
      <family val="1"/>
      <charset val="238"/>
    </font>
    <font>
      <b/>
      <sz val="12"/>
      <color theme="1"/>
      <name val="Arial"/>
      <family val="2"/>
      <charset val="238"/>
    </font>
    <font>
      <b/>
      <sz val="12"/>
      <color indexed="8"/>
      <name val="Arial"/>
      <family val="2"/>
    </font>
    <font>
      <sz val="8"/>
      <color theme="1"/>
      <name val="Arial"/>
      <family val="2"/>
      <charset val="238"/>
    </font>
    <font>
      <b/>
      <sz val="14"/>
      <color theme="1"/>
      <name val="Arial"/>
      <family val="2"/>
      <charset val="238"/>
    </font>
    <font>
      <sz val="12"/>
      <color indexed="8"/>
      <name val="Arial"/>
      <family val="2"/>
    </font>
    <font>
      <b/>
      <sz val="10"/>
      <color theme="1"/>
      <name val="Arial"/>
      <family val="2"/>
      <charset val="238"/>
    </font>
  </fonts>
  <fills count="5">
    <fill>
      <patternFill patternType="none"/>
    </fill>
    <fill>
      <patternFill patternType="gray125"/>
    </fill>
    <fill>
      <patternFill patternType="solid">
        <fgColor indexed="45"/>
        <bgColor indexed="64"/>
      </patternFill>
    </fill>
    <fill>
      <patternFill patternType="solid">
        <fgColor indexed="22"/>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3">
    <xf numFmtId="0" fontId="0" fillId="0" borderId="0"/>
    <xf numFmtId="165" fontId="8" fillId="0" borderId="0" applyFont="0" applyFill="0" applyBorder="0" applyAlignment="0" applyProtection="0"/>
    <xf numFmtId="0" fontId="9" fillId="0" borderId="0" applyNumberFormat="0" applyFill="0" applyBorder="0" applyAlignment="0" applyProtection="0">
      <alignment vertical="top"/>
      <protection locked="0"/>
    </xf>
    <xf numFmtId="0" fontId="8" fillId="0" borderId="0"/>
    <xf numFmtId="0" fontId="3" fillId="0" borderId="0"/>
    <xf numFmtId="0" fontId="3" fillId="0" borderId="0"/>
    <xf numFmtId="0" fontId="8" fillId="0" borderId="0"/>
    <xf numFmtId="0" fontId="6" fillId="0" borderId="0">
      <alignment horizontal="justify" vertical="center" wrapText="1"/>
    </xf>
    <xf numFmtId="0" fontId="8" fillId="0" borderId="0"/>
    <xf numFmtId="0" fontId="8" fillId="0" borderId="0"/>
    <xf numFmtId="0" fontId="7" fillId="2" borderId="0" applyNumberFormat="0" applyFont="0" applyBorder="0" applyAlignment="0" applyProtection="0"/>
    <xf numFmtId="0" fontId="34" fillId="0" borderId="0"/>
    <xf numFmtId="0" fontId="23" fillId="0" borderId="0"/>
  </cellStyleXfs>
  <cellXfs count="291">
    <xf numFmtId="0" fontId="0" fillId="0" borderId="0" xfId="0"/>
    <xf numFmtId="0" fontId="1" fillId="0" borderId="0" xfId="0" applyFont="1"/>
    <xf numFmtId="49" fontId="1" fillId="0" borderId="0" xfId="0" applyNumberFormat="1" applyFont="1"/>
    <xf numFmtId="49" fontId="1" fillId="0" borderId="0" xfId="0" applyNumberFormat="1" applyFont="1" applyAlignment="1"/>
    <xf numFmtId="4" fontId="1" fillId="0" borderId="0" xfId="0" applyNumberFormat="1" applyFont="1" applyAlignment="1">
      <alignment horizontal="center"/>
    </xf>
    <xf numFmtId="4" fontId="1" fillId="0" borderId="0" xfId="0" applyNumberFormat="1" applyFont="1" applyAlignment="1">
      <alignment horizontal="center" vertical="center"/>
    </xf>
    <xf numFmtId="4" fontId="1" fillId="0" borderId="0" xfId="0" applyNumberFormat="1" applyFont="1" applyAlignment="1">
      <alignment horizontal="right" vertical="center"/>
    </xf>
    <xf numFmtId="49" fontId="3" fillId="0" borderId="0" xfId="0" applyNumberFormat="1" applyFont="1" applyAlignment="1">
      <alignment horizontal="center" vertical="top"/>
    </xf>
    <xf numFmtId="4" fontId="1" fillId="0" borderId="0" xfId="0" applyNumberFormat="1" applyFont="1"/>
    <xf numFmtId="4" fontId="5" fillId="0" borderId="0" xfId="0" applyNumberFormat="1" applyFont="1"/>
    <xf numFmtId="49" fontId="13" fillId="0" borderId="0" xfId="0" applyNumberFormat="1" applyFont="1" applyAlignment="1">
      <alignment horizontal="left"/>
    </xf>
    <xf numFmtId="4" fontId="12" fillId="0" borderId="0" xfId="0" applyNumberFormat="1" applyFont="1" applyAlignment="1">
      <alignment horizontal="left"/>
    </xf>
    <xf numFmtId="49" fontId="15" fillId="0" borderId="0" xfId="0" applyNumberFormat="1" applyFont="1" applyAlignment="1">
      <alignment horizontal="center" vertical="top"/>
    </xf>
    <xf numFmtId="49" fontId="12" fillId="0" borderId="0" xfId="0" applyNumberFormat="1" applyFont="1"/>
    <xf numFmtId="49" fontId="15" fillId="3" borderId="1" xfId="0" applyNumberFormat="1" applyFont="1" applyFill="1" applyBorder="1" applyAlignment="1">
      <alignment horizontal="center"/>
    </xf>
    <xf numFmtId="49" fontId="12" fillId="3" borderId="1" xfId="0" applyNumberFormat="1" applyFont="1" applyFill="1" applyBorder="1" applyAlignment="1">
      <alignment horizontal="center"/>
    </xf>
    <xf numFmtId="4" fontId="12" fillId="0" borderId="0" xfId="0" applyNumberFormat="1" applyFont="1" applyAlignment="1" applyProtection="1">
      <alignment horizontal="right"/>
      <protection locked="0"/>
    </xf>
    <xf numFmtId="49" fontId="16" fillId="0" borderId="0" xfId="0" applyNumberFormat="1" applyFont="1" applyAlignment="1">
      <alignment horizontal="center" vertical="top"/>
    </xf>
    <xf numFmtId="49" fontId="13" fillId="0" borderId="0" xfId="0" applyNumberFormat="1" applyFont="1"/>
    <xf numFmtId="49" fontId="15" fillId="0" borderId="0" xfId="0" applyNumberFormat="1" applyFont="1" applyAlignment="1">
      <alignment horizontal="center" vertical="top" wrapText="1"/>
    </xf>
    <xf numFmtId="164" fontId="12" fillId="0" borderId="0" xfId="0" applyNumberFormat="1" applyFont="1" applyAlignment="1">
      <alignment horizontal="right"/>
    </xf>
    <xf numFmtId="3" fontId="12" fillId="0" borderId="0" xfId="0" applyNumberFormat="1" applyFont="1" applyAlignment="1">
      <alignment horizontal="right"/>
    </xf>
    <xf numFmtId="4" fontId="15" fillId="0" borderId="0" xfId="0" applyNumberFormat="1" applyFont="1" applyAlignment="1" applyProtection="1">
      <alignment horizontal="right"/>
      <protection locked="0"/>
    </xf>
    <xf numFmtId="0" fontId="15" fillId="0" borderId="2" xfId="0" applyFont="1" applyBorder="1" applyAlignment="1">
      <alignment horizontal="center" vertical="top" wrapText="1"/>
    </xf>
    <xf numFmtId="0" fontId="13" fillId="0" borderId="2" xfId="0" applyFont="1" applyBorder="1" applyAlignment="1">
      <alignment horizontal="justify" vertical="top" wrapText="1"/>
    </xf>
    <xf numFmtId="0" fontId="13" fillId="0" borderId="2" xfId="0" applyFont="1" applyBorder="1" applyAlignment="1">
      <alignment horizontal="center" vertical="top" wrapText="1"/>
    </xf>
    <xf numFmtId="0" fontId="12" fillId="0" borderId="2" xfId="0" applyFont="1" applyBorder="1" applyAlignment="1">
      <alignment horizontal="right" wrapText="1"/>
    </xf>
    <xf numFmtId="0" fontId="12" fillId="0" borderId="2" xfId="0" applyFont="1" applyBorder="1" applyAlignment="1" applyProtection="1">
      <alignment horizontal="right" wrapText="1"/>
      <protection locked="0"/>
    </xf>
    <xf numFmtId="0" fontId="15" fillId="0" borderId="0" xfId="0" applyFont="1" applyBorder="1" applyAlignment="1">
      <alignment horizontal="center" vertical="top" wrapText="1"/>
    </xf>
    <xf numFmtId="0" fontId="13" fillId="0" borderId="0" xfId="0" applyFont="1" applyBorder="1" applyAlignment="1">
      <alignment horizontal="justify" vertical="top" wrapText="1"/>
    </xf>
    <xf numFmtId="0" fontId="13" fillId="0" borderId="0" xfId="0" applyFont="1" applyBorder="1" applyAlignment="1">
      <alignment horizontal="center" vertical="top" wrapText="1"/>
    </xf>
    <xf numFmtId="0" fontId="12" fillId="0" borderId="0" xfId="0" applyFont="1" applyBorder="1" applyAlignment="1">
      <alignment horizontal="right" wrapText="1"/>
    </xf>
    <xf numFmtId="0" fontId="12" fillId="0" borderId="0" xfId="0" applyFont="1" applyBorder="1" applyAlignment="1" applyProtection="1">
      <alignment horizontal="right" wrapText="1"/>
      <protection locked="0"/>
    </xf>
    <xf numFmtId="49" fontId="16" fillId="0" borderId="0" xfId="0" applyNumberFormat="1" applyFont="1" applyAlignment="1">
      <alignment horizontal="center"/>
    </xf>
    <xf numFmtId="0" fontId="12" fillId="0" borderId="0" xfId="0" applyFont="1" applyAlignment="1">
      <alignment horizontal="justify" wrapText="1"/>
    </xf>
    <xf numFmtId="4" fontId="12" fillId="0" borderId="0" xfId="0" applyNumberFormat="1" applyFont="1" applyAlignment="1">
      <alignment horizontal="center" wrapText="1"/>
    </xf>
    <xf numFmtId="0" fontId="16" fillId="0" borderId="0" xfId="0" applyFont="1" applyAlignment="1">
      <alignment horizontal="center"/>
    </xf>
    <xf numFmtId="0" fontId="13" fillId="0" borderId="0" xfId="0" applyFont="1" applyAlignment="1">
      <alignment horizontal="left"/>
    </xf>
    <xf numFmtId="0" fontId="12" fillId="0" borderId="0" xfId="0" applyFont="1" applyAlignment="1">
      <alignment horizontal="center"/>
    </xf>
    <xf numFmtId="0" fontId="15" fillId="0" borderId="0" xfId="0" applyFont="1" applyAlignment="1">
      <alignment horizontal="justify" vertical="top" wrapText="1"/>
    </xf>
    <xf numFmtId="0" fontId="15" fillId="0" borderId="0" xfId="0" applyFont="1" applyAlignment="1">
      <alignment horizontal="justify" wrapText="1"/>
    </xf>
    <xf numFmtId="0" fontId="12" fillId="0" borderId="0" xfId="0" applyFont="1" applyAlignment="1">
      <alignment horizontal="justify" vertical="top" wrapText="1"/>
    </xf>
    <xf numFmtId="4" fontId="13" fillId="0" borderId="0" xfId="0" applyNumberFormat="1" applyFont="1" applyAlignment="1">
      <alignment horizontal="center"/>
    </xf>
    <xf numFmtId="4" fontId="13" fillId="0" borderId="0" xfId="0" applyNumberFormat="1" applyFont="1" applyAlignment="1">
      <alignment horizontal="right"/>
    </xf>
    <xf numFmtId="4" fontId="1" fillId="0" borderId="0" xfId="0" applyNumberFormat="1" applyFont="1" applyAlignment="1" applyProtection="1">
      <alignment horizontal="right"/>
      <protection locked="0"/>
    </xf>
    <xf numFmtId="4" fontId="3" fillId="0" borderId="0" xfId="0" applyNumberFormat="1" applyFont="1" applyAlignment="1" applyProtection="1">
      <alignment horizontal="right"/>
      <protection locked="0"/>
    </xf>
    <xf numFmtId="49" fontId="12" fillId="0" borderId="0" xfId="0" applyNumberFormat="1" applyFont="1" applyAlignment="1">
      <alignment horizontal="distributed" vertical="top" wrapText="1"/>
    </xf>
    <xf numFmtId="49" fontId="12" fillId="0" borderId="0" xfId="0" applyNumberFormat="1" applyFont="1" applyAlignment="1">
      <alignment horizontal="distributed" wrapText="1"/>
    </xf>
    <xf numFmtId="2" fontId="12" fillId="0" borderId="0" xfId="0" applyNumberFormat="1" applyFont="1" applyAlignment="1" applyProtection="1">
      <alignment horizontal="right"/>
      <protection locked="0"/>
    </xf>
    <xf numFmtId="2" fontId="12" fillId="0" borderId="2" xfId="0" applyNumberFormat="1" applyFont="1" applyBorder="1" applyAlignment="1" applyProtection="1">
      <alignment horizontal="right" wrapText="1"/>
      <protection locked="0"/>
    </xf>
    <xf numFmtId="2" fontId="12" fillId="0" borderId="0" xfId="0" applyNumberFormat="1" applyFont="1" applyBorder="1" applyAlignment="1" applyProtection="1">
      <alignment horizontal="right" wrapText="1"/>
      <protection locked="0"/>
    </xf>
    <xf numFmtId="2" fontId="13" fillId="0" borderId="0" xfId="0" applyNumberFormat="1" applyFont="1" applyAlignment="1" applyProtection="1">
      <alignment horizontal="right"/>
      <protection locked="0"/>
    </xf>
    <xf numFmtId="0" fontId="16" fillId="0" borderId="0" xfId="0" applyFont="1" applyBorder="1" applyAlignment="1">
      <alignment horizontal="center" vertical="top" wrapText="1"/>
    </xf>
    <xf numFmtId="0" fontId="13" fillId="0" borderId="0" xfId="0" applyFont="1" applyBorder="1" applyAlignment="1">
      <alignment horizontal="left" wrapText="1"/>
    </xf>
    <xf numFmtId="0" fontId="13" fillId="0" borderId="0" xfId="0" applyFont="1" applyBorder="1" applyAlignment="1">
      <alignment horizontal="right" wrapText="1"/>
    </xf>
    <xf numFmtId="2" fontId="13" fillId="0" borderId="0" xfId="0" applyNumberFormat="1" applyFont="1" applyBorder="1" applyAlignment="1" applyProtection="1">
      <alignment horizontal="right" wrapText="1"/>
      <protection locked="0"/>
    </xf>
    <xf numFmtId="0" fontId="16" fillId="0" borderId="2" xfId="0" applyFont="1" applyBorder="1" applyAlignment="1">
      <alignment horizontal="center" vertical="center" wrapText="1"/>
    </xf>
    <xf numFmtId="0" fontId="13" fillId="0" borderId="2" xfId="0" applyFont="1" applyBorder="1" applyAlignment="1">
      <alignment horizontal="left" vertical="center" wrapText="1"/>
    </xf>
    <xf numFmtId="0" fontId="13" fillId="0" borderId="2" xfId="0" applyFont="1" applyBorder="1" applyAlignment="1">
      <alignment horizontal="center" vertical="center" wrapText="1"/>
    </xf>
    <xf numFmtId="0" fontId="13" fillId="0" borderId="2" xfId="0" applyFont="1" applyBorder="1" applyAlignment="1">
      <alignment horizontal="right" vertical="center" wrapText="1"/>
    </xf>
    <xf numFmtId="2" fontId="13" fillId="0" borderId="2" xfId="0" applyNumberFormat="1" applyFont="1" applyBorder="1" applyAlignment="1" applyProtection="1">
      <alignment horizontal="right" vertical="center" wrapText="1"/>
      <protection locked="0"/>
    </xf>
    <xf numFmtId="49" fontId="12" fillId="0" borderId="0" xfId="0" applyNumberFormat="1" applyFont="1" applyAlignment="1">
      <alignment horizontal="justify" vertical="top" wrapText="1"/>
    </xf>
    <xf numFmtId="4" fontId="1" fillId="0" borderId="0" xfId="0" applyNumberFormat="1" applyFont="1" applyAlignment="1">
      <alignment horizontal="right"/>
    </xf>
    <xf numFmtId="49" fontId="12" fillId="0" borderId="0" xfId="0" applyNumberFormat="1" applyFont="1" applyAlignment="1">
      <alignment horizontal="justify" wrapText="1"/>
    </xf>
    <xf numFmtId="49" fontId="12" fillId="0" borderId="0" xfId="0" applyNumberFormat="1" applyFont="1" applyAlignment="1">
      <alignment wrapText="1"/>
    </xf>
    <xf numFmtId="0" fontId="21" fillId="0" borderId="0" xfId="0" applyFont="1" applyAlignment="1">
      <alignment horizontal="left" wrapText="1"/>
    </xf>
    <xf numFmtId="16" fontId="20" fillId="0" borderId="0" xfId="0" applyNumberFormat="1" applyFont="1" applyAlignment="1">
      <alignment horizontal="center" vertical="top"/>
    </xf>
    <xf numFmtId="4" fontId="12" fillId="0" borderId="0" xfId="0" applyNumberFormat="1" applyFont="1" applyAlignment="1">
      <alignment horizontal="right"/>
    </xf>
    <xf numFmtId="0" fontId="0" fillId="0" borderId="0" xfId="0"/>
    <xf numFmtId="49" fontId="1" fillId="0" borderId="0" xfId="0" applyNumberFormat="1" applyFont="1" applyAlignment="1">
      <alignment horizontal="left"/>
    </xf>
    <xf numFmtId="49" fontId="2" fillId="0" borderId="0" xfId="0" applyNumberFormat="1" applyFont="1" applyAlignment="1">
      <alignment horizontal="center"/>
    </xf>
    <xf numFmtId="0" fontId="0" fillId="0" borderId="0" xfId="0"/>
    <xf numFmtId="4" fontId="1" fillId="0" borderId="0" xfId="0" applyNumberFormat="1" applyFont="1" applyAlignment="1">
      <alignment horizontal="left"/>
    </xf>
    <xf numFmtId="49" fontId="3" fillId="0" borderId="0" xfId="0" applyNumberFormat="1" applyFont="1" applyAlignment="1">
      <alignment horizontal="left"/>
    </xf>
    <xf numFmtId="0" fontId="24" fillId="0" borderId="0" xfId="0" applyFont="1" applyAlignment="1">
      <alignment horizontal="center" vertical="top" wrapText="1"/>
    </xf>
    <xf numFmtId="0" fontId="24" fillId="0" borderId="0" xfId="0" applyFont="1" applyAlignment="1">
      <alignment vertical="center" wrapText="1"/>
    </xf>
    <xf numFmtId="0" fontId="25" fillId="0" borderId="0" xfId="0" applyFont="1" applyAlignment="1">
      <alignment horizontal="center" vertical="top"/>
    </xf>
    <xf numFmtId="0" fontId="0" fillId="0" borderId="0" xfId="0" applyAlignment="1">
      <alignment horizontal="center" vertical="top"/>
    </xf>
    <xf numFmtId="49" fontId="15" fillId="4" borderId="1" xfId="0" applyNumberFormat="1" applyFont="1" applyFill="1" applyBorder="1" applyAlignment="1">
      <alignment horizontal="center"/>
    </xf>
    <xf numFmtId="4" fontId="22" fillId="0" borderId="0" xfId="0" applyNumberFormat="1" applyFont="1" applyAlignment="1">
      <alignment horizontal="right"/>
    </xf>
    <xf numFmtId="164" fontId="22" fillId="0" borderId="0" xfId="0" applyNumberFormat="1" applyFont="1" applyAlignment="1">
      <alignment horizontal="right"/>
    </xf>
    <xf numFmtId="0" fontId="26" fillId="0" borderId="2" xfId="0" applyFont="1" applyBorder="1" applyAlignment="1">
      <alignment horizontal="justify" vertical="top" wrapText="1"/>
    </xf>
    <xf numFmtId="0" fontId="22" fillId="0" borderId="2" xfId="0" applyFont="1" applyBorder="1" applyAlignment="1">
      <alignment horizontal="right" wrapText="1"/>
    </xf>
    <xf numFmtId="49" fontId="22" fillId="0" borderId="0" xfId="0" applyNumberFormat="1" applyFont="1" applyAlignment="1">
      <alignment horizontal="justify" vertical="top" wrapText="1"/>
    </xf>
    <xf numFmtId="3" fontId="22" fillId="0" borderId="0" xfId="0" applyNumberFormat="1" applyFont="1" applyAlignment="1">
      <alignment horizontal="right"/>
    </xf>
    <xf numFmtId="0" fontId="16" fillId="0" borderId="2" xfId="0" applyFont="1" applyBorder="1" applyAlignment="1">
      <alignment horizontal="center" vertical="top" wrapText="1"/>
    </xf>
    <xf numFmtId="0" fontId="26" fillId="0" borderId="2" xfId="0" applyFont="1" applyBorder="1" applyAlignment="1">
      <alignment horizontal="right" wrapText="1"/>
    </xf>
    <xf numFmtId="4" fontId="26" fillId="0" borderId="0" xfId="0" applyNumberFormat="1" applyFont="1" applyAlignment="1">
      <alignment horizontal="right"/>
    </xf>
    <xf numFmtId="49" fontId="22" fillId="0" borderId="0" xfId="0" applyNumberFormat="1" applyFont="1" applyAlignment="1">
      <alignment horizontal="distributed" vertical="top" wrapText="1"/>
    </xf>
    <xf numFmtId="0" fontId="15" fillId="0" borderId="2" xfId="0" applyFont="1" applyBorder="1" applyAlignment="1">
      <alignment horizontal="left" vertical="top" wrapText="1"/>
    </xf>
    <xf numFmtId="0" fontId="26" fillId="0" borderId="2" xfId="0" applyFont="1" applyBorder="1" applyAlignment="1">
      <alignment horizontal="left" vertical="top" wrapText="1"/>
    </xf>
    <xf numFmtId="0" fontId="26" fillId="0" borderId="2" xfId="0" applyFont="1" applyBorder="1" applyAlignment="1">
      <alignment horizontal="right" vertical="top" wrapText="1"/>
    </xf>
    <xf numFmtId="0" fontId="29" fillId="0" borderId="0" xfId="0" applyFont="1" applyAlignment="1">
      <alignment horizontal="center" vertical="top" wrapText="1"/>
    </xf>
    <xf numFmtId="0" fontId="30" fillId="0" borderId="0" xfId="0" applyFont="1" applyAlignment="1">
      <alignment horizontal="center" vertical="center" wrapText="1"/>
    </xf>
    <xf numFmtId="0" fontId="30" fillId="0" borderId="0" xfId="0" applyFont="1" applyAlignment="1">
      <alignment horizontal="center" vertical="top" wrapText="1"/>
    </xf>
    <xf numFmtId="0" fontId="30" fillId="0" borderId="0" xfId="0" applyFont="1" applyAlignment="1">
      <alignment horizontal="justify" vertical="top" wrapText="1"/>
    </xf>
    <xf numFmtId="0" fontId="30" fillId="0" borderId="0" xfId="0" applyFont="1" applyAlignment="1">
      <alignment vertical="center" wrapText="1"/>
    </xf>
    <xf numFmtId="0" fontId="30" fillId="0" borderId="0" xfId="0" applyFont="1" applyAlignment="1">
      <alignment horizontal="right" vertical="center" wrapText="1"/>
    </xf>
    <xf numFmtId="166" fontId="30" fillId="0" borderId="0" xfId="0" applyNumberFormat="1" applyFont="1" applyAlignment="1">
      <alignment vertical="center" wrapText="1"/>
    </xf>
    <xf numFmtId="0" fontId="30" fillId="0" borderId="0" xfId="0" applyFont="1" applyAlignment="1">
      <alignment horizontal="left" vertical="top" wrapText="1"/>
    </xf>
    <xf numFmtId="0" fontId="31" fillId="0" borderId="2" xfId="0" applyFont="1" applyBorder="1" applyAlignment="1">
      <alignment horizontal="left" vertical="center" wrapText="1"/>
    </xf>
    <xf numFmtId="0" fontId="32" fillId="0" borderId="0" xfId="0" applyFont="1" applyAlignment="1">
      <alignment horizontal="center" vertical="top" wrapText="1"/>
    </xf>
    <xf numFmtId="0" fontId="32" fillId="0" borderId="0" xfId="0" applyFont="1" applyBorder="1" applyAlignment="1">
      <alignment horizontal="justify" vertical="center" wrapText="1"/>
    </xf>
    <xf numFmtId="0" fontId="31" fillId="0" borderId="0" xfId="0" applyFont="1" applyAlignment="1">
      <alignment horizontal="center" vertical="top" wrapText="1"/>
    </xf>
    <xf numFmtId="0" fontId="29" fillId="0" borderId="0" xfId="0" applyFont="1" applyAlignment="1">
      <alignment horizontal="left" vertical="center" wrapText="1"/>
    </xf>
    <xf numFmtId="0" fontId="30" fillId="0" borderId="0" xfId="0" applyFont="1" applyAlignment="1">
      <alignment horizontal="left" vertical="center" wrapText="1"/>
    </xf>
    <xf numFmtId="0" fontId="30" fillId="0" borderId="0" xfId="0" applyFont="1" applyBorder="1" applyAlignment="1">
      <alignment horizontal="justify" vertical="center" wrapText="1"/>
    </xf>
    <xf numFmtId="0" fontId="30" fillId="0" borderId="0" xfId="0" applyFont="1" applyBorder="1" applyAlignment="1">
      <alignment horizontal="right" vertical="center" wrapText="1"/>
    </xf>
    <xf numFmtId="0" fontId="30" fillId="0" borderId="0" xfId="0" applyFont="1" applyAlignment="1">
      <alignment horizontal="center" vertical="top"/>
    </xf>
    <xf numFmtId="0" fontId="29" fillId="0" borderId="0" xfId="0" applyFont="1" applyAlignment="1">
      <alignment horizontal="justify" vertical="center" wrapText="1"/>
    </xf>
    <xf numFmtId="0" fontId="20" fillId="0" borderId="0" xfId="0" applyFont="1" applyAlignment="1">
      <alignment horizontal="left" vertical="center" wrapText="1"/>
    </xf>
    <xf numFmtId="0" fontId="20" fillId="0" borderId="0" xfId="0" applyFont="1" applyAlignment="1">
      <alignment horizontal="right" vertical="center" wrapText="1"/>
    </xf>
    <xf numFmtId="166" fontId="20" fillId="0" borderId="0" xfId="0" applyNumberFormat="1" applyFont="1" applyAlignment="1">
      <alignment vertical="center" wrapText="1"/>
    </xf>
    <xf numFmtId="0" fontId="29" fillId="0" borderId="0" xfId="0" applyFont="1" applyBorder="1" applyAlignment="1">
      <alignment horizontal="right" vertical="center" wrapText="1"/>
    </xf>
    <xf numFmtId="0" fontId="30" fillId="0" borderId="0" xfId="0" applyFont="1" applyBorder="1" applyAlignment="1">
      <alignment horizontal="center" vertical="top" wrapText="1"/>
    </xf>
    <xf numFmtId="0" fontId="30" fillId="0" borderId="0" xfId="0" applyFont="1"/>
    <xf numFmtId="2" fontId="30" fillId="0" borderId="0" xfId="0" applyNumberFormat="1" applyFont="1" applyAlignment="1">
      <alignment vertical="center" wrapText="1"/>
    </xf>
    <xf numFmtId="0" fontId="30" fillId="0" borderId="0" xfId="0" applyFont="1" applyAlignment="1">
      <alignment horizontal="right" wrapText="1"/>
    </xf>
    <xf numFmtId="4" fontId="30" fillId="0" borderId="0" xfId="0" applyNumberFormat="1" applyFont="1"/>
    <xf numFmtId="166" fontId="30" fillId="0" borderId="0" xfId="0" applyNumberFormat="1" applyFont="1" applyAlignment="1">
      <alignment horizontal="right" wrapText="1"/>
    </xf>
    <xf numFmtId="166" fontId="30" fillId="0" borderId="0" xfId="0" applyNumberFormat="1" applyFont="1" applyAlignment="1">
      <alignment wrapText="1"/>
    </xf>
    <xf numFmtId="0" fontId="0" fillId="0" borderId="0" xfId="0" applyAlignment="1"/>
    <xf numFmtId="0" fontId="30" fillId="0" borderId="0" xfId="0" applyFont="1" applyAlignment="1">
      <alignment wrapText="1"/>
    </xf>
    <xf numFmtId="0" fontId="30" fillId="0" borderId="0" xfId="0" applyFont="1" applyAlignment="1">
      <alignment horizontal="right"/>
    </xf>
    <xf numFmtId="0" fontId="22" fillId="0" borderId="0" xfId="0" applyFont="1" applyAlignment="1">
      <alignment horizontal="justify" vertical="top" wrapText="1"/>
    </xf>
    <xf numFmtId="49" fontId="22" fillId="4" borderId="1" xfId="0" applyNumberFormat="1" applyFont="1" applyFill="1" applyBorder="1" applyAlignment="1">
      <alignment horizontal="center" vertical="top"/>
    </xf>
    <xf numFmtId="49" fontId="22" fillId="0" borderId="0" xfId="0" applyNumberFormat="1" applyFont="1" applyAlignment="1">
      <alignment vertical="top"/>
    </xf>
    <xf numFmtId="49" fontId="26" fillId="0" borderId="0" xfId="0" applyNumberFormat="1" applyFont="1" applyAlignment="1">
      <alignment vertical="top"/>
    </xf>
    <xf numFmtId="49" fontId="26" fillId="0" borderId="0" xfId="0" applyNumberFormat="1" applyFont="1" applyAlignment="1">
      <alignment horizontal="left" vertical="top"/>
    </xf>
    <xf numFmtId="0" fontId="26" fillId="0" borderId="0" xfId="0" applyFont="1" applyAlignment="1">
      <alignment horizontal="left" vertical="top"/>
    </xf>
    <xf numFmtId="49" fontId="22" fillId="0" borderId="0" xfId="0" applyNumberFormat="1" applyFont="1" applyAlignment="1">
      <alignment horizontal="left" vertical="top"/>
    </xf>
    <xf numFmtId="0" fontId="0" fillId="0" borderId="0" xfId="0" applyAlignment="1">
      <alignment vertical="top"/>
    </xf>
    <xf numFmtId="49" fontId="22" fillId="4" borderId="1" xfId="0" applyNumberFormat="1" applyFont="1" applyFill="1" applyBorder="1" applyAlignment="1">
      <alignment horizontal="right"/>
    </xf>
    <xf numFmtId="0" fontId="26" fillId="0" borderId="0" xfId="0" applyFont="1" applyAlignment="1">
      <alignment horizontal="right"/>
    </xf>
    <xf numFmtId="0" fontId="28" fillId="0" borderId="0" xfId="0" applyFont="1" applyAlignment="1">
      <alignment horizontal="right"/>
    </xf>
    <xf numFmtId="0" fontId="0" fillId="0" borderId="0" xfId="0" applyAlignment="1">
      <alignment horizontal="right"/>
    </xf>
    <xf numFmtId="49" fontId="12" fillId="0" borderId="0" xfId="0" applyNumberFormat="1" applyFont="1" applyAlignment="1">
      <alignment vertical="top" wrapText="1"/>
    </xf>
    <xf numFmtId="0" fontId="31" fillId="0" borderId="0" xfId="11" applyFont="1" applyBorder="1" applyAlignment="1">
      <alignment horizontal="center" vertical="top"/>
    </xf>
    <xf numFmtId="49" fontId="31" fillId="0" borderId="0" xfId="11" applyNumberFormat="1" applyFont="1" applyBorder="1" applyAlignment="1">
      <alignment vertical="top" wrapText="1"/>
    </xf>
    <xf numFmtId="49" fontId="31" fillId="0" borderId="0" xfId="11" applyNumberFormat="1" applyFont="1" applyBorder="1" applyAlignment="1">
      <alignment horizontal="left" vertical="top" wrapText="1"/>
    </xf>
    <xf numFmtId="49" fontId="31" fillId="0" borderId="0" xfId="11" applyNumberFormat="1" applyFont="1" applyBorder="1" applyAlignment="1">
      <alignment horizontal="right" wrapText="1"/>
    </xf>
    <xf numFmtId="16" fontId="20" fillId="0" borderId="0" xfId="11" applyNumberFormat="1" applyFont="1" applyBorder="1" applyAlignment="1">
      <alignment horizontal="center" vertical="top" wrapText="1"/>
    </xf>
    <xf numFmtId="49" fontId="31" fillId="0" borderId="0" xfId="11" applyNumberFormat="1" applyFont="1" applyBorder="1" applyAlignment="1">
      <alignment horizontal="right" vertical="top" wrapText="1"/>
    </xf>
    <xf numFmtId="49" fontId="20" fillId="0" borderId="0" xfId="11" applyNumberFormat="1" applyFont="1" applyBorder="1" applyAlignment="1">
      <alignment horizontal="left"/>
    </xf>
    <xf numFmtId="1" fontId="20" fillId="0" borderId="0" xfId="11" applyNumberFormat="1" applyFont="1" applyBorder="1" applyAlignment="1">
      <alignment horizontal="right"/>
    </xf>
    <xf numFmtId="49" fontId="20" fillId="0" borderId="0" xfId="11" applyNumberFormat="1" applyFont="1" applyBorder="1" applyAlignment="1">
      <alignment horizontal="left" vertical="top" wrapText="1"/>
    </xf>
    <xf numFmtId="166" fontId="20" fillId="0" borderId="0" xfId="11" applyNumberFormat="1" applyFont="1" applyBorder="1" applyAlignment="1">
      <alignment horizontal="right"/>
    </xf>
    <xf numFmtId="49" fontId="20" fillId="0" borderId="0" xfId="11" applyNumberFormat="1" applyFont="1" applyBorder="1" applyAlignment="1">
      <alignment horizontal="right" vertical="top" wrapText="1"/>
    </xf>
    <xf numFmtId="49" fontId="31" fillId="0" borderId="2" xfId="11" applyNumberFormat="1" applyFont="1" applyBorder="1" applyAlignment="1">
      <alignment horizontal="left" vertical="center" wrapText="1"/>
    </xf>
    <xf numFmtId="49" fontId="20" fillId="0" borderId="2" xfId="11" applyNumberFormat="1" applyFont="1" applyBorder="1" applyAlignment="1">
      <alignment horizontal="center" vertical="center"/>
    </xf>
    <xf numFmtId="1" fontId="20" fillId="0" borderId="2" xfId="11" applyNumberFormat="1" applyFont="1" applyBorder="1" applyAlignment="1">
      <alignment horizontal="center" vertical="center"/>
    </xf>
    <xf numFmtId="0" fontId="20" fillId="0" borderId="0" xfId="11" applyFont="1" applyBorder="1" applyAlignment="1">
      <alignment horizontal="center" vertical="top"/>
    </xf>
    <xf numFmtId="0" fontId="31" fillId="0" borderId="0" xfId="11" applyFont="1" applyBorder="1" applyAlignment="1">
      <alignment horizontal="justify" vertical="top"/>
    </xf>
    <xf numFmtId="0" fontId="20" fillId="0" borderId="0" xfId="11" applyFont="1" applyAlignment="1">
      <alignment horizontal="left"/>
    </xf>
    <xf numFmtId="0" fontId="20" fillId="0" borderId="0" xfId="11" applyFont="1" applyAlignment="1">
      <alignment horizontal="right"/>
    </xf>
    <xf numFmtId="0" fontId="28" fillId="0" borderId="0" xfId="0" applyFont="1"/>
    <xf numFmtId="166" fontId="30" fillId="0" borderId="0" xfId="0" applyNumberFormat="1" applyFont="1" applyAlignment="1"/>
    <xf numFmtId="0" fontId="30" fillId="0" borderId="0" xfId="0" applyFont="1" applyAlignment="1"/>
    <xf numFmtId="166" fontId="30" fillId="0" borderId="0" xfId="0" applyNumberFormat="1" applyFont="1"/>
    <xf numFmtId="0" fontId="29" fillId="0" borderId="2" xfId="0" applyFont="1" applyBorder="1" applyAlignment="1">
      <alignment horizontal="center" vertical="center"/>
    </xf>
    <xf numFmtId="2" fontId="30" fillId="0" borderId="0" xfId="0" applyNumberFormat="1" applyFont="1" applyAlignment="1"/>
    <xf numFmtId="0" fontId="30" fillId="0" borderId="0" xfId="0" applyFont="1" applyAlignment="1">
      <alignment horizontal="justify" wrapText="1"/>
    </xf>
    <xf numFmtId="0" fontId="30" fillId="0" borderId="0" xfId="0" applyFont="1" applyBorder="1" applyAlignment="1">
      <alignment horizontal="center" vertical="center" wrapText="1"/>
    </xf>
    <xf numFmtId="164" fontId="30" fillId="0" borderId="0" xfId="0" applyNumberFormat="1" applyFont="1"/>
    <xf numFmtId="0" fontId="29" fillId="0" borderId="0" xfId="0" applyFont="1" applyAlignment="1">
      <alignment horizontal="right" vertical="center" wrapText="1"/>
    </xf>
    <xf numFmtId="1" fontId="30" fillId="0" borderId="0" xfId="0" applyNumberFormat="1" applyFont="1"/>
    <xf numFmtId="2" fontId="30" fillId="0" borderId="0" xfId="0" applyNumberFormat="1" applyFont="1" applyAlignment="1">
      <alignment horizontal="justify" vertical="center" wrapText="1"/>
    </xf>
    <xf numFmtId="167" fontId="30" fillId="0" borderId="0" xfId="0" applyNumberFormat="1" applyFont="1" applyAlignment="1">
      <alignment horizontal="right"/>
    </xf>
    <xf numFmtId="2" fontId="30" fillId="0" borderId="0" xfId="0" applyNumberFormat="1" applyFont="1"/>
    <xf numFmtId="0" fontId="29" fillId="0" borderId="0" xfId="0" applyFont="1" applyBorder="1" applyAlignment="1">
      <alignment horizontal="center" vertical="top" wrapText="1"/>
    </xf>
    <xf numFmtId="0" fontId="29" fillId="0" borderId="2" xfId="0" applyFont="1" applyBorder="1" applyAlignment="1">
      <alignment horizontal="left" vertical="top" wrapText="1"/>
    </xf>
    <xf numFmtId="0" fontId="29" fillId="0" borderId="2" xfId="0" applyFont="1" applyBorder="1" applyAlignment="1">
      <alignment horizontal="center" vertical="center" wrapText="1"/>
    </xf>
    <xf numFmtId="0" fontId="35" fillId="0" borderId="0" xfId="0" applyFont="1" applyBorder="1" applyAlignment="1">
      <alignment horizontal="center" vertical="top" wrapText="1"/>
    </xf>
    <xf numFmtId="0" fontId="35" fillId="0" borderId="0" xfId="0" applyFont="1" applyBorder="1" applyAlignment="1">
      <alignment vertical="center" wrapText="1"/>
    </xf>
    <xf numFmtId="0" fontId="35" fillId="0" borderId="0" xfId="0" applyFont="1" applyBorder="1" applyAlignment="1">
      <alignment horizontal="right" vertical="center" wrapText="1"/>
    </xf>
    <xf numFmtId="0" fontId="28" fillId="0" borderId="0" xfId="0" applyFont="1" applyAlignment="1">
      <alignment horizontal="center" vertical="top"/>
    </xf>
    <xf numFmtId="0" fontId="36" fillId="0" borderId="0" xfId="0" applyFont="1" applyAlignment="1">
      <alignment horizontal="center" vertical="center" wrapText="1"/>
    </xf>
    <xf numFmtId="0" fontId="12" fillId="0" borderId="0" xfId="0" applyFont="1" applyBorder="1" applyAlignment="1">
      <alignment horizontal="center" vertical="top" wrapText="1"/>
    </xf>
    <xf numFmtId="0" fontId="37" fillId="0" borderId="0" xfId="0" applyFont="1" applyBorder="1" applyAlignment="1">
      <alignment horizontal="left" wrapText="1"/>
    </xf>
    <xf numFmtId="0" fontId="26" fillId="0" borderId="0" xfId="0" applyFont="1" applyBorder="1" applyAlignment="1">
      <alignment horizontal="justify" vertical="top" wrapText="1"/>
    </xf>
    <xf numFmtId="0" fontId="26" fillId="0" borderId="0" xfId="0" applyFont="1" applyBorder="1" applyAlignment="1">
      <alignment horizontal="right" vertical="top" wrapText="1"/>
    </xf>
    <xf numFmtId="0" fontId="22" fillId="0" borderId="0" xfId="0" applyFont="1" applyBorder="1" applyAlignment="1">
      <alignment horizontal="right" wrapText="1"/>
    </xf>
    <xf numFmtId="0" fontId="23" fillId="0" borderId="0" xfId="12"/>
    <xf numFmtId="0" fontId="23" fillId="0" borderId="0" xfId="12" applyAlignment="1">
      <alignment horizontal="center" vertical="center"/>
    </xf>
    <xf numFmtId="0" fontId="0" fillId="0" borderId="0" xfId="0"/>
    <xf numFmtId="0" fontId="31" fillId="0" borderId="0" xfId="0" applyFont="1" applyBorder="1" applyAlignment="1">
      <alignment horizontal="left" vertical="center" wrapText="1"/>
    </xf>
    <xf numFmtId="0" fontId="29" fillId="0" borderId="0" xfId="0" applyFont="1" applyBorder="1" applyAlignment="1">
      <alignment horizontal="left" vertical="center" wrapText="1"/>
    </xf>
    <xf numFmtId="0" fontId="29" fillId="0" borderId="0" xfId="0" applyFont="1" applyBorder="1" applyAlignment="1">
      <alignment horizontal="center" vertical="center"/>
    </xf>
    <xf numFmtId="2" fontId="30" fillId="0" borderId="0" xfId="0" applyNumberFormat="1" applyFont="1" applyAlignment="1">
      <alignment horizontal="justify" wrapText="1"/>
    </xf>
    <xf numFmtId="0" fontId="20" fillId="0" borderId="0" xfId="11" applyNumberFormat="1" applyFont="1" applyBorder="1" applyAlignment="1">
      <alignment horizontal="center" vertical="top" wrapText="1"/>
    </xf>
    <xf numFmtId="0" fontId="29" fillId="0" borderId="0" xfId="0" applyFont="1"/>
    <xf numFmtId="0" fontId="38" fillId="0" borderId="0" xfId="0" applyFont="1"/>
    <xf numFmtId="0" fontId="0" fillId="0" borderId="0" xfId="0" applyAlignment="1">
      <alignment horizontal="center"/>
    </xf>
    <xf numFmtId="0" fontId="39" fillId="0" borderId="0" xfId="12" applyFont="1" applyAlignment="1">
      <alignment horizontal="center" vertical="center" wrapText="1"/>
    </xf>
    <xf numFmtId="0" fontId="41" fillId="0" borderId="0" xfId="0" applyFont="1"/>
    <xf numFmtId="0" fontId="41" fillId="0" borderId="0" xfId="12" applyFont="1" applyAlignment="1">
      <alignment horizontal="center" vertical="center"/>
    </xf>
    <xf numFmtId="4" fontId="41" fillId="0" borderId="0" xfId="12" applyNumberFormat="1" applyFont="1" applyAlignment="1">
      <alignment horizontal="right"/>
    </xf>
    <xf numFmtId="0" fontId="41" fillId="0" borderId="0" xfId="12" applyFont="1" applyAlignment="1">
      <alignment horizontal="left"/>
    </xf>
    <xf numFmtId="0" fontId="41" fillId="0" borderId="2" xfId="12" applyFont="1" applyBorder="1" applyAlignment="1">
      <alignment horizontal="center" vertical="center"/>
    </xf>
    <xf numFmtId="0" fontId="36" fillId="0" borderId="0" xfId="0" applyFont="1" applyAlignment="1">
      <alignment horizontal="left" vertical="center" wrapText="1"/>
    </xf>
    <xf numFmtId="49" fontId="36" fillId="0" borderId="0" xfId="0" applyNumberFormat="1" applyFont="1" applyAlignment="1">
      <alignment horizontal="left" vertical="top"/>
    </xf>
    <xf numFmtId="0" fontId="41" fillId="0" borderId="2" xfId="12" applyFont="1" applyBorder="1" applyAlignment="1">
      <alignment horizontal="left"/>
    </xf>
    <xf numFmtId="4" fontId="41" fillId="0" borderId="2" xfId="12" applyNumberFormat="1" applyFont="1" applyBorder="1" applyAlignment="1">
      <alignment horizontal="right"/>
    </xf>
    <xf numFmtId="4" fontId="12" fillId="0" borderId="0" xfId="0" applyNumberFormat="1" applyFont="1" applyAlignment="1">
      <alignment horizontal="center"/>
    </xf>
    <xf numFmtId="49" fontId="12" fillId="0" borderId="0" xfId="0" applyNumberFormat="1" applyFont="1" applyAlignment="1">
      <alignment horizontal="left"/>
    </xf>
    <xf numFmtId="0" fontId="14" fillId="0" borderId="0" xfId="0" applyFont="1" applyAlignment="1"/>
    <xf numFmtId="0" fontId="29" fillId="0" borderId="2" xfId="0" applyFont="1" applyBorder="1" applyAlignment="1">
      <alignment horizontal="left" vertical="center" wrapText="1"/>
    </xf>
    <xf numFmtId="0" fontId="29" fillId="0" borderId="0" xfId="0" applyFont="1" applyAlignment="1">
      <alignment horizontal="left" vertical="top" wrapText="1"/>
    </xf>
    <xf numFmtId="0" fontId="30" fillId="0" borderId="0" xfId="0" applyFont="1" applyBorder="1" applyAlignment="1">
      <alignment vertical="center" wrapText="1"/>
    </xf>
    <xf numFmtId="0" fontId="30" fillId="0" borderId="0" xfId="0" applyFont="1" applyAlignment="1">
      <alignment horizontal="justify" vertical="center" wrapText="1"/>
    </xf>
    <xf numFmtId="0" fontId="36" fillId="0" borderId="0" xfId="0" applyFont="1" applyAlignment="1">
      <alignment horizontal="left" vertical="top" wrapText="1"/>
    </xf>
    <xf numFmtId="0" fontId="29" fillId="0" borderId="0" xfId="0" applyFont="1" applyAlignment="1">
      <alignment horizontal="center" vertical="center" wrapText="1"/>
    </xf>
    <xf numFmtId="49" fontId="30" fillId="0" borderId="0" xfId="0" applyNumberFormat="1" applyFont="1" applyAlignment="1">
      <alignment horizontal="left" vertical="top" wrapText="1"/>
    </xf>
    <xf numFmtId="49" fontId="20" fillId="0" borderId="0" xfId="0" applyNumberFormat="1" applyFont="1" applyAlignment="1">
      <alignment horizontal="center" vertical="top"/>
    </xf>
    <xf numFmtId="2" fontId="22" fillId="4" borderId="1" xfId="0" applyNumberFormat="1" applyFont="1" applyFill="1" applyBorder="1" applyAlignment="1" applyProtection="1">
      <alignment horizontal="right"/>
      <protection locked="0"/>
    </xf>
    <xf numFmtId="2" fontId="22" fillId="4" borderId="1" xfId="0" applyNumberFormat="1" applyFont="1" applyFill="1" applyBorder="1" applyAlignment="1" applyProtection="1">
      <alignment horizontal="right" vertical="center"/>
      <protection locked="0"/>
    </xf>
    <xf numFmtId="2" fontId="22" fillId="0" borderId="0" xfId="0" applyNumberFormat="1" applyFont="1" applyAlignment="1" applyProtection="1">
      <alignment horizontal="right"/>
      <protection locked="0"/>
    </xf>
    <xf numFmtId="2" fontId="22" fillId="0" borderId="2" xfId="0" applyNumberFormat="1" applyFont="1" applyBorder="1" applyAlignment="1" applyProtection="1">
      <alignment horizontal="right" wrapText="1"/>
      <protection locked="0"/>
    </xf>
    <xf numFmtId="2" fontId="26" fillId="0" borderId="2" xfId="0" applyNumberFormat="1" applyFont="1" applyBorder="1" applyAlignment="1" applyProtection="1">
      <alignment horizontal="right" wrapText="1"/>
      <protection locked="0"/>
    </xf>
    <xf numFmtId="2" fontId="22" fillId="0" borderId="0" xfId="0" applyNumberFormat="1" applyFont="1" applyBorder="1" applyAlignment="1" applyProtection="1">
      <alignment horizontal="right" wrapText="1"/>
      <protection locked="0"/>
    </xf>
    <xf numFmtId="2" fontId="26" fillId="0" borderId="0" xfId="0" applyNumberFormat="1" applyFont="1" applyBorder="1" applyAlignment="1" applyProtection="1">
      <alignment horizontal="right" wrapText="1"/>
      <protection locked="0"/>
    </xf>
    <xf numFmtId="2" fontId="26" fillId="0" borderId="0" xfId="0" applyNumberFormat="1" applyFont="1" applyAlignment="1" applyProtection="1">
      <alignment horizontal="right"/>
      <protection locked="0"/>
    </xf>
    <xf numFmtId="166" fontId="26" fillId="0" borderId="0" xfId="0" applyNumberFormat="1" applyFont="1" applyAlignment="1" applyProtection="1">
      <alignment horizontal="right"/>
      <protection locked="0"/>
    </xf>
    <xf numFmtId="4" fontId="26" fillId="0" borderId="0" xfId="0" applyNumberFormat="1" applyFont="1" applyAlignment="1" applyProtection="1">
      <alignment horizontal="right"/>
      <protection locked="0"/>
    </xf>
    <xf numFmtId="0" fontId="0" fillId="0" borderId="0" xfId="0" applyAlignment="1" applyProtection="1">
      <alignment horizontal="right"/>
      <protection locked="0"/>
    </xf>
    <xf numFmtId="49" fontId="12" fillId="3" borderId="1" xfId="0" applyNumberFormat="1" applyFont="1" applyFill="1" applyBorder="1" applyAlignment="1" applyProtection="1">
      <alignment horizontal="center"/>
      <protection locked="0"/>
    </xf>
    <xf numFmtId="0" fontId="30" fillId="0" borderId="0" xfId="0" applyFont="1" applyAlignment="1" applyProtection="1">
      <alignment horizontal="center" vertical="center" wrapText="1"/>
      <protection locked="0"/>
    </xf>
    <xf numFmtId="4" fontId="30" fillId="0" borderId="0" xfId="0" applyNumberFormat="1" applyFont="1" applyAlignment="1" applyProtection="1">
      <alignment horizontal="right" vertical="center" wrapText="1"/>
      <protection locked="0"/>
    </xf>
    <xf numFmtId="4" fontId="30" fillId="0" borderId="0" xfId="0" applyNumberFormat="1" applyFont="1" applyAlignment="1" applyProtection="1">
      <alignment horizontal="right" wrapText="1"/>
      <protection locked="0"/>
    </xf>
    <xf numFmtId="4" fontId="29" fillId="0" borderId="2" xfId="0" applyNumberFormat="1" applyFont="1" applyBorder="1" applyAlignment="1" applyProtection="1">
      <alignment horizontal="right" vertical="center" wrapText="1"/>
      <protection locked="0"/>
    </xf>
    <xf numFmtId="4" fontId="29" fillId="0" borderId="0" xfId="0" applyNumberFormat="1" applyFont="1" applyBorder="1" applyAlignment="1" applyProtection="1">
      <alignment horizontal="right" vertical="center" wrapText="1"/>
      <protection locked="0"/>
    </xf>
    <xf numFmtId="0" fontId="32" fillId="0" borderId="0" xfId="0" applyFont="1" applyAlignment="1" applyProtection="1">
      <alignment horizontal="center" vertical="center" wrapText="1"/>
      <protection locked="0"/>
    </xf>
    <xf numFmtId="4" fontId="30" fillId="0" borderId="0" xfId="0" applyNumberFormat="1" applyFont="1" applyAlignment="1" applyProtection="1">
      <alignment horizontal="center" wrapText="1"/>
      <protection locked="0"/>
    </xf>
    <xf numFmtId="4" fontId="30" fillId="0" borderId="0" xfId="0" applyNumberFormat="1" applyFont="1" applyAlignment="1" applyProtection="1">
      <alignment horizontal="center" vertical="center" wrapText="1"/>
      <protection locked="0"/>
    </xf>
    <xf numFmtId="4" fontId="29" fillId="0" borderId="2" xfId="0" applyNumberFormat="1" applyFont="1" applyBorder="1" applyAlignment="1" applyProtection="1">
      <alignment horizontal="left" vertical="center" wrapText="1"/>
      <protection locked="0"/>
    </xf>
    <xf numFmtId="4" fontId="29" fillId="0" borderId="0" xfId="0" applyNumberFormat="1" applyFont="1" applyBorder="1" applyAlignment="1" applyProtection="1">
      <alignment horizontal="left" vertical="center" wrapText="1"/>
      <protection locked="0"/>
    </xf>
    <xf numFmtId="4" fontId="30" fillId="0" borderId="0" xfId="0" applyNumberFormat="1" applyFont="1" applyBorder="1" applyAlignment="1" applyProtection="1">
      <alignment horizontal="right" vertical="center" wrapText="1"/>
      <protection locked="0"/>
    </xf>
    <xf numFmtId="4" fontId="29" fillId="0" borderId="0" xfId="0" applyNumberFormat="1" applyFont="1" applyAlignment="1" applyProtection="1">
      <alignment horizontal="right" vertical="center" wrapText="1"/>
      <protection locked="0"/>
    </xf>
    <xf numFmtId="0" fontId="30" fillId="0" borderId="0" xfId="0" applyFont="1" applyProtection="1">
      <protection locked="0"/>
    </xf>
    <xf numFmtId="0" fontId="29" fillId="0" borderId="0" xfId="0" applyFont="1" applyAlignment="1" applyProtection="1">
      <alignment horizontal="center" vertical="center" wrapText="1"/>
      <protection locked="0"/>
    </xf>
    <xf numFmtId="0" fontId="30" fillId="0" borderId="0" xfId="0" applyFont="1" applyAlignment="1" applyProtection="1">
      <alignment horizontal="center" vertical="center"/>
      <protection locked="0"/>
    </xf>
    <xf numFmtId="0" fontId="30" fillId="0" borderId="0" xfId="0" applyFont="1" applyAlignment="1" applyProtection="1">
      <alignment vertical="center" wrapText="1"/>
      <protection locked="0"/>
    </xf>
    <xf numFmtId="4" fontId="30" fillId="0" borderId="0" xfId="0" applyNumberFormat="1" applyFont="1" applyProtection="1">
      <protection locked="0"/>
    </xf>
    <xf numFmtId="0" fontId="30" fillId="0" borderId="2" xfId="0" applyFont="1" applyBorder="1" applyAlignment="1" applyProtection="1">
      <alignment horizontal="left"/>
      <protection locked="0"/>
    </xf>
    <xf numFmtId="4" fontId="29" fillId="0" borderId="2" xfId="0" applyNumberFormat="1" applyFont="1" applyBorder="1" applyAlignment="1" applyProtection="1">
      <alignment horizontal="right"/>
      <protection locked="0"/>
    </xf>
    <xf numFmtId="0" fontId="24" fillId="0" borderId="0" xfId="0" applyFont="1" applyProtection="1">
      <protection locked="0"/>
    </xf>
    <xf numFmtId="0" fontId="0" fillId="0" borderId="0" xfId="0" applyProtection="1">
      <protection locked="0"/>
    </xf>
    <xf numFmtId="4" fontId="30" fillId="0" borderId="0" xfId="0" applyNumberFormat="1" applyFont="1" applyAlignment="1" applyProtection="1">
      <protection locked="0"/>
    </xf>
    <xf numFmtId="4" fontId="30" fillId="0" borderId="2" xfId="0" applyNumberFormat="1" applyFont="1" applyBorder="1" applyProtection="1">
      <protection locked="0"/>
    </xf>
    <xf numFmtId="4" fontId="29" fillId="0" borderId="2" xfId="0" applyNumberFormat="1" applyFont="1" applyBorder="1" applyProtection="1">
      <protection locked="0"/>
    </xf>
    <xf numFmtId="4" fontId="30" fillId="0" borderId="0" xfId="0" applyNumberFormat="1" applyFont="1" applyBorder="1" applyProtection="1">
      <protection locked="0"/>
    </xf>
    <xf numFmtId="4" fontId="29" fillId="0" borderId="0" xfId="0" applyNumberFormat="1" applyFont="1" applyBorder="1" applyProtection="1">
      <protection locked="0"/>
    </xf>
    <xf numFmtId="0" fontId="30" fillId="0" borderId="2" xfId="0" applyFont="1" applyBorder="1" applyProtection="1">
      <protection locked="0"/>
    </xf>
    <xf numFmtId="0" fontId="28" fillId="0" borderId="0" xfId="0" applyFont="1" applyBorder="1" applyProtection="1">
      <protection locked="0"/>
    </xf>
    <xf numFmtId="0" fontId="28" fillId="0" borderId="0" xfId="0" applyFont="1" applyProtection="1">
      <protection locked="0"/>
    </xf>
    <xf numFmtId="4" fontId="20" fillId="0" borderId="0" xfId="11" applyNumberFormat="1" applyFont="1" applyBorder="1" applyAlignment="1" applyProtection="1">
      <alignment horizontal="right"/>
      <protection locked="0"/>
    </xf>
    <xf numFmtId="4" fontId="31" fillId="0" borderId="0" xfId="11" applyNumberFormat="1" applyFont="1" applyBorder="1" applyAlignment="1" applyProtection="1">
      <alignment horizontal="right"/>
      <protection locked="0"/>
    </xf>
    <xf numFmtId="4" fontId="20" fillId="0" borderId="2" xfId="11" applyNumberFormat="1" applyFont="1" applyBorder="1" applyAlignment="1" applyProtection="1">
      <alignment horizontal="center" vertical="center"/>
      <protection locked="0"/>
    </xf>
    <xf numFmtId="4" fontId="31" fillId="0" borderId="2" xfId="11" applyNumberFormat="1" applyFont="1" applyBorder="1" applyAlignment="1" applyProtection="1">
      <alignment horizontal="right" vertical="center"/>
      <protection locked="0"/>
    </xf>
    <xf numFmtId="4" fontId="20" fillId="0" borderId="0" xfId="11" applyNumberFormat="1" applyFont="1" applyAlignment="1" applyProtection="1">
      <alignment horizontal="right"/>
      <protection locked="0"/>
    </xf>
    <xf numFmtId="4" fontId="29" fillId="0" borderId="0" xfId="0" applyNumberFormat="1" applyFont="1" applyProtection="1">
      <protection locked="0"/>
    </xf>
    <xf numFmtId="4" fontId="13" fillId="0" borderId="2" xfId="0" applyNumberFormat="1" applyFont="1" applyBorder="1" applyAlignment="1" applyProtection="1">
      <alignment horizontal="right" wrapText="1"/>
      <protection locked="0"/>
    </xf>
    <xf numFmtId="4" fontId="13" fillId="0" borderId="0" xfId="0" applyNumberFormat="1" applyFont="1" applyBorder="1" applyAlignment="1" applyProtection="1">
      <alignment horizontal="right" wrapText="1"/>
      <protection locked="0"/>
    </xf>
    <xf numFmtId="4" fontId="17" fillId="0" borderId="0" xfId="0" applyNumberFormat="1" applyFont="1" applyAlignment="1" applyProtection="1">
      <alignment horizontal="right"/>
      <protection locked="0"/>
    </xf>
    <xf numFmtId="4" fontId="22" fillId="0" borderId="0" xfId="0" applyNumberFormat="1" applyFont="1" applyAlignment="1" applyProtection="1">
      <alignment horizontal="right"/>
      <protection locked="0"/>
    </xf>
    <xf numFmtId="4" fontId="13" fillId="0" borderId="0" xfId="0" applyNumberFormat="1" applyFont="1" applyAlignment="1" applyProtection="1">
      <alignment horizontal="right"/>
      <protection locked="0"/>
    </xf>
    <xf numFmtId="4" fontId="13" fillId="0" borderId="2" xfId="0" applyNumberFormat="1" applyFont="1" applyBorder="1" applyAlignment="1" applyProtection="1">
      <alignment horizontal="right" vertical="center" wrapText="1"/>
      <protection locked="0"/>
    </xf>
    <xf numFmtId="0" fontId="14" fillId="0" borderId="0" xfId="0" applyFont="1" applyAlignment="1" applyProtection="1">
      <protection locked="0"/>
    </xf>
    <xf numFmtId="4" fontId="12" fillId="0" borderId="0" xfId="0" applyNumberFormat="1" applyFont="1" applyAlignment="1" applyProtection="1">
      <alignment horizontal="center"/>
      <protection locked="0"/>
    </xf>
    <xf numFmtId="4" fontId="1" fillId="0" borderId="0" xfId="0" applyNumberFormat="1" applyFont="1" applyAlignment="1" applyProtection="1">
      <alignment horizontal="right" vertical="center"/>
      <protection locked="0"/>
    </xf>
    <xf numFmtId="4" fontId="12" fillId="0" borderId="0" xfId="0" applyNumberFormat="1" applyFont="1" applyAlignment="1" applyProtection="1">
      <alignment horizontal="right" vertical="center"/>
      <protection locked="0"/>
    </xf>
    <xf numFmtId="0" fontId="39" fillId="0" borderId="0" xfId="0" applyFont="1" applyAlignment="1">
      <alignment horizontal="center"/>
    </xf>
    <xf numFmtId="49" fontId="1" fillId="0" borderId="0" xfId="0" applyNumberFormat="1" applyFont="1" applyAlignment="1">
      <alignment horizontal="left"/>
    </xf>
    <xf numFmtId="0" fontId="0" fillId="0" borderId="0" xfId="0" applyAlignment="1">
      <alignment horizontal="left"/>
    </xf>
    <xf numFmtId="4" fontId="1" fillId="0" borderId="0" xfId="0" applyNumberFormat="1" applyFont="1" applyAlignment="1">
      <alignment horizontal="left"/>
    </xf>
    <xf numFmtId="49" fontId="3" fillId="0" borderId="0" xfId="0" applyNumberFormat="1" applyFont="1" applyAlignment="1">
      <alignment horizontal="left"/>
    </xf>
    <xf numFmtId="49" fontId="40" fillId="0" borderId="0" xfId="0" applyNumberFormat="1" applyFont="1" applyAlignment="1">
      <alignment horizontal="center" vertical="center" wrapText="1"/>
    </xf>
    <xf numFmtId="49" fontId="11" fillId="0" borderId="0" xfId="0" applyNumberFormat="1" applyFont="1" applyAlignment="1">
      <alignment horizontal="center" vertical="center"/>
    </xf>
    <xf numFmtId="0" fontId="10" fillId="0" borderId="0" xfId="0" applyFont="1" applyAlignment="1">
      <alignment vertical="center"/>
    </xf>
    <xf numFmtId="49" fontId="19" fillId="0" borderId="0" xfId="0" applyNumberFormat="1" applyFont="1" applyAlignment="1">
      <alignment horizontal="center" vertical="top"/>
    </xf>
    <xf numFmtId="0" fontId="4" fillId="0" borderId="0" xfId="0" applyFont="1" applyAlignment="1"/>
    <xf numFmtId="0" fontId="41" fillId="0" borderId="2" xfId="12" applyFont="1" applyBorder="1" applyAlignment="1">
      <alignment horizontal="left"/>
    </xf>
    <xf numFmtId="0" fontId="41" fillId="0" borderId="0" xfId="12" applyFont="1" applyAlignment="1">
      <alignment horizontal="left"/>
    </xf>
    <xf numFmtId="0" fontId="39" fillId="0" borderId="0" xfId="12" applyFont="1" applyAlignment="1">
      <alignment horizontal="center" vertical="center" wrapText="1"/>
    </xf>
    <xf numFmtId="49" fontId="12" fillId="0" borderId="0" xfId="0" applyNumberFormat="1" applyFont="1" applyAlignment="1">
      <alignment horizontal="left"/>
    </xf>
    <xf numFmtId="0" fontId="29" fillId="0" borderId="2" xfId="0" applyFont="1" applyBorder="1" applyAlignment="1">
      <alignment horizontal="left" vertical="center" wrapText="1"/>
    </xf>
    <xf numFmtId="0" fontId="29" fillId="0" borderId="0" xfId="0" applyFont="1" applyAlignment="1">
      <alignment horizontal="left" vertical="top" wrapText="1"/>
    </xf>
    <xf numFmtId="0" fontId="30" fillId="0" borderId="0" xfId="0" applyFont="1" applyBorder="1" applyAlignment="1">
      <alignment vertical="center" wrapText="1"/>
    </xf>
    <xf numFmtId="0" fontId="30" fillId="0" borderId="0" xfId="0" applyFont="1" applyAlignment="1">
      <alignment horizontal="justify" vertical="center" wrapText="1"/>
    </xf>
    <xf numFmtId="0" fontId="36" fillId="0" borderId="0" xfId="0" applyFont="1" applyAlignment="1">
      <alignment horizontal="left" vertical="top" wrapText="1"/>
    </xf>
    <xf numFmtId="0" fontId="29" fillId="0" borderId="0" xfId="0" applyFont="1" applyAlignment="1">
      <alignment horizontal="center" vertical="center" wrapText="1"/>
    </xf>
  </cellXfs>
  <cellStyles count="13">
    <cellStyle name="Comma 2 2" xfId="1" xr:uid="{00000000-0005-0000-0000-000000000000}"/>
    <cellStyle name="Hiperveza_CJENIK-2004" xfId="2" xr:uid="{00000000-0005-0000-0000-000001000000}"/>
    <cellStyle name="Normal 10" xfId="3" xr:uid="{00000000-0005-0000-0000-000003000000}"/>
    <cellStyle name="Normal 2" xfId="4" xr:uid="{00000000-0005-0000-0000-000004000000}"/>
    <cellStyle name="Normal 2 2" xfId="5" xr:uid="{00000000-0005-0000-0000-000005000000}"/>
    <cellStyle name="Normal 3" xfId="6" xr:uid="{00000000-0005-0000-0000-000006000000}"/>
    <cellStyle name="Normal 4" xfId="7" xr:uid="{00000000-0005-0000-0000-000007000000}"/>
    <cellStyle name="Normal 50" xfId="8" xr:uid="{00000000-0005-0000-0000-000008000000}"/>
    <cellStyle name="Normalno" xfId="0" builtinId="0"/>
    <cellStyle name="Normalno 2" xfId="11" xr:uid="{00000000-0005-0000-0000-000009000000}"/>
    <cellStyle name="Normalno 3" xfId="12" xr:uid="{00000000-0005-0000-0000-00000A000000}"/>
    <cellStyle name="Obično_A.9. BoQ Slatina Čađavica" xfId="9" xr:uid="{00000000-0005-0000-0000-00000B000000}"/>
    <cellStyle name="STAVKE" xfId="10" xr:uid="{00000000-0005-0000-0000-00000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5"/>
  <sheetViews>
    <sheetView showZeros="0" tabSelected="1" view="pageLayout" zoomScaleNormal="100" zoomScaleSheetLayoutView="100" workbookViewId="0">
      <selection activeCell="E6" sqref="E6"/>
    </sheetView>
  </sheetViews>
  <sheetFormatPr defaultRowHeight="15"/>
  <cols>
    <col min="1" max="1" width="5" customWidth="1"/>
    <col min="2" max="2" width="47.28515625" customWidth="1"/>
    <col min="3" max="3" width="7.85546875" customWidth="1"/>
    <col min="4" max="4" width="9.85546875" customWidth="1"/>
    <col min="5" max="5" width="12.28515625" customWidth="1"/>
  </cols>
  <sheetData>
    <row r="1" spans="1:6">
      <c r="A1" s="272" t="s">
        <v>82</v>
      </c>
      <c r="B1" s="273"/>
      <c r="C1" s="273"/>
      <c r="D1" s="273"/>
      <c r="E1" s="273"/>
      <c r="F1" s="273"/>
    </row>
    <row r="2" spans="1:6">
      <c r="A2" s="7"/>
      <c r="B2" s="2"/>
      <c r="C2" s="4"/>
      <c r="D2" s="62"/>
      <c r="E2" s="62"/>
      <c r="F2" s="67"/>
    </row>
    <row r="3" spans="1:6">
      <c r="A3" s="272" t="s">
        <v>403</v>
      </c>
      <c r="B3" s="272"/>
      <c r="C3" s="274"/>
      <c r="D3" s="274"/>
      <c r="E3" s="274"/>
      <c r="F3" s="274"/>
    </row>
    <row r="4" spans="1:6">
      <c r="A4" s="272" t="s">
        <v>61</v>
      </c>
      <c r="B4" s="273"/>
      <c r="C4" s="273"/>
      <c r="D4" s="273"/>
      <c r="E4" s="273"/>
      <c r="F4" s="273"/>
    </row>
    <row r="5" spans="1:6">
      <c r="A5" s="272" t="s">
        <v>52</v>
      </c>
      <c r="B5" s="273"/>
      <c r="C5" s="273"/>
      <c r="D5" s="273"/>
      <c r="E5" s="273"/>
      <c r="F5" s="273"/>
    </row>
    <row r="6" spans="1:6">
      <c r="A6" s="7"/>
      <c r="B6" s="3"/>
      <c r="C6" s="4"/>
      <c r="D6" s="62"/>
      <c r="E6" s="62"/>
      <c r="F6" s="67"/>
    </row>
    <row r="7" spans="1:6">
      <c r="A7" s="272" t="s">
        <v>86</v>
      </c>
      <c r="B7" s="273"/>
      <c r="C7" s="273"/>
      <c r="D7" s="273"/>
      <c r="E7" s="273"/>
      <c r="F7" s="273"/>
    </row>
    <row r="8" spans="1:6">
      <c r="A8" s="7"/>
      <c r="B8" s="3"/>
      <c r="C8" s="4"/>
      <c r="D8" s="62"/>
      <c r="E8" s="62"/>
      <c r="F8" s="67"/>
    </row>
    <row r="9" spans="1:6">
      <c r="A9" s="275"/>
      <c r="B9" s="273"/>
      <c r="C9" s="273"/>
      <c r="D9" s="273"/>
      <c r="E9" s="273"/>
      <c r="F9" s="273"/>
    </row>
    <row r="10" spans="1:6">
      <c r="A10" s="7"/>
      <c r="B10" s="3"/>
      <c r="C10" s="4"/>
      <c r="D10" s="62"/>
      <c r="E10" s="62"/>
      <c r="F10" s="67"/>
    </row>
    <row r="11" spans="1:6">
      <c r="A11" s="7"/>
      <c r="B11" s="3"/>
      <c r="C11" s="4"/>
      <c r="D11" s="62"/>
      <c r="E11" s="62"/>
      <c r="F11" s="67"/>
    </row>
    <row r="12" spans="1:6">
      <c r="A12" s="7"/>
      <c r="B12" s="3"/>
      <c r="C12" s="4"/>
      <c r="D12" s="62"/>
      <c r="E12" s="62"/>
      <c r="F12" s="67"/>
    </row>
    <row r="13" spans="1:6">
      <c r="A13" s="7"/>
      <c r="B13" s="3"/>
      <c r="C13" s="4"/>
      <c r="D13" s="62"/>
      <c r="E13" s="62"/>
      <c r="F13" s="67"/>
    </row>
    <row r="14" spans="1:6">
      <c r="A14" s="7"/>
      <c r="B14" s="3"/>
      <c r="C14" s="4"/>
      <c r="D14" s="62"/>
      <c r="E14" s="62"/>
      <c r="F14" s="67"/>
    </row>
    <row r="15" spans="1:6">
      <c r="A15" s="7"/>
      <c r="B15" s="3"/>
      <c r="C15" s="4"/>
      <c r="D15" s="62"/>
      <c r="E15" s="62"/>
      <c r="F15" s="67"/>
    </row>
    <row r="16" spans="1:6">
      <c r="A16" s="7"/>
      <c r="B16" s="3"/>
      <c r="C16" s="4"/>
      <c r="D16" s="62"/>
      <c r="E16" s="62"/>
      <c r="F16" s="67"/>
    </row>
    <row r="17" spans="1:6">
      <c r="A17" s="7"/>
      <c r="B17" s="3"/>
      <c r="C17" s="4"/>
      <c r="D17" s="62"/>
      <c r="E17" s="62"/>
      <c r="F17" s="67"/>
    </row>
    <row r="18" spans="1:6">
      <c r="A18" s="7"/>
      <c r="B18" s="3"/>
      <c r="C18" s="4"/>
      <c r="D18" s="62"/>
      <c r="E18" s="62"/>
      <c r="F18" s="67"/>
    </row>
    <row r="19" spans="1:6">
      <c r="A19" s="7"/>
      <c r="B19" s="3"/>
      <c r="C19" s="4"/>
      <c r="D19" s="62"/>
      <c r="E19" s="62"/>
      <c r="F19" s="67"/>
    </row>
    <row r="20" spans="1:6">
      <c r="A20" s="7"/>
      <c r="B20" s="3"/>
      <c r="C20" s="4"/>
      <c r="D20" s="62"/>
      <c r="E20" s="62"/>
      <c r="F20" s="67"/>
    </row>
    <row r="21" spans="1:6">
      <c r="A21" s="7"/>
      <c r="B21" s="3"/>
      <c r="C21" s="4"/>
      <c r="D21" s="62"/>
      <c r="E21" s="62"/>
      <c r="F21" s="67"/>
    </row>
    <row r="22" spans="1:6">
      <c r="A22" s="7"/>
      <c r="B22" s="3"/>
      <c r="C22" s="4"/>
      <c r="D22" s="62"/>
      <c r="E22" s="62"/>
      <c r="F22" s="67"/>
    </row>
    <row r="23" spans="1:6" ht="20.25">
      <c r="A23" s="70"/>
      <c r="B23" s="271" t="s">
        <v>5</v>
      </c>
      <c r="C23" s="271"/>
      <c r="D23" s="271"/>
      <c r="E23" s="192"/>
      <c r="F23" s="192"/>
    </row>
    <row r="24" spans="1:6">
      <c r="A24" s="7"/>
      <c r="B24" s="3"/>
      <c r="C24" s="4"/>
      <c r="D24" s="62"/>
      <c r="E24" s="62"/>
      <c r="F24" s="67"/>
    </row>
    <row r="25" spans="1:6">
      <c r="A25" s="276" t="s">
        <v>402</v>
      </c>
      <c r="B25" s="276"/>
      <c r="C25" s="276"/>
      <c r="D25" s="276"/>
      <c r="E25" s="276"/>
      <c r="F25" s="276"/>
    </row>
    <row r="26" spans="1:6">
      <c r="A26" s="276"/>
      <c r="B26" s="276"/>
      <c r="C26" s="276"/>
      <c r="D26" s="276"/>
      <c r="E26" s="276"/>
      <c r="F26" s="276"/>
    </row>
    <row r="27" spans="1:6" ht="15.75">
      <c r="A27" s="277"/>
      <c r="B27" s="278"/>
      <c r="C27" s="278"/>
      <c r="D27" s="278"/>
      <c r="E27" s="278"/>
      <c r="F27" s="278"/>
    </row>
    <row r="28" spans="1:6" ht="21">
      <c r="A28" s="279"/>
      <c r="B28" s="280"/>
      <c r="C28" s="280"/>
      <c r="D28" s="280"/>
      <c r="E28" s="280"/>
      <c r="F28" s="280"/>
    </row>
    <row r="29" spans="1:6">
      <c r="A29" s="7"/>
      <c r="B29" s="3"/>
      <c r="C29" s="4"/>
      <c r="D29" s="62"/>
      <c r="E29" s="62"/>
      <c r="F29" s="67"/>
    </row>
    <row r="30" spans="1:6">
      <c r="A30" s="7"/>
      <c r="B30" s="3"/>
      <c r="C30" s="4"/>
      <c r="D30" s="62"/>
      <c r="E30" s="62"/>
      <c r="F30" s="67"/>
    </row>
    <row r="31" spans="1:6">
      <c r="A31" s="7"/>
      <c r="B31" s="3"/>
      <c r="C31" s="4"/>
      <c r="D31" s="62"/>
      <c r="E31" s="62"/>
      <c r="F31" s="67"/>
    </row>
    <row r="32" spans="1:6">
      <c r="A32" s="7"/>
      <c r="B32" s="3"/>
      <c r="C32" s="4"/>
      <c r="D32" s="62"/>
      <c r="E32" s="62"/>
      <c r="F32" s="67"/>
    </row>
    <row r="33" spans="1:6">
      <c r="A33" s="7"/>
      <c r="B33" s="3"/>
      <c r="C33" s="4"/>
      <c r="D33" s="62"/>
      <c r="E33" s="62"/>
      <c r="F33" s="67"/>
    </row>
    <row r="34" spans="1:6">
      <c r="A34" s="7"/>
      <c r="B34" s="3"/>
      <c r="C34" s="4"/>
      <c r="D34" s="62"/>
      <c r="E34" s="62"/>
      <c r="F34" s="67"/>
    </row>
    <row r="35" spans="1:6">
      <c r="A35" s="7"/>
      <c r="B35" s="3"/>
      <c r="C35" s="4"/>
      <c r="D35" s="62"/>
      <c r="E35" s="62"/>
      <c r="F35" s="67"/>
    </row>
    <row r="36" spans="1:6">
      <c r="A36" s="7"/>
      <c r="B36" s="3"/>
      <c r="C36" s="4"/>
      <c r="D36" s="62"/>
      <c r="E36" s="62"/>
      <c r="F36" s="67"/>
    </row>
    <row r="37" spans="1:6">
      <c r="A37" s="7"/>
      <c r="B37" s="3"/>
      <c r="C37" s="4"/>
      <c r="D37" s="62"/>
      <c r="E37" s="62"/>
      <c r="F37" s="67"/>
    </row>
    <row r="38" spans="1:6">
      <c r="A38" s="7"/>
      <c r="B38" s="3"/>
      <c r="C38" s="4"/>
      <c r="D38" s="62"/>
      <c r="E38" s="62"/>
      <c r="F38" s="67"/>
    </row>
    <row r="39" spans="1:6">
      <c r="A39" s="7"/>
      <c r="B39" s="3"/>
      <c r="C39" s="4"/>
      <c r="D39" s="62"/>
      <c r="E39" s="62"/>
      <c r="F39" s="67"/>
    </row>
    <row r="40" spans="1:6">
      <c r="A40" s="7"/>
      <c r="B40" s="3"/>
      <c r="C40" s="4"/>
      <c r="D40" s="62"/>
      <c r="E40" s="62"/>
      <c r="F40" s="67"/>
    </row>
    <row r="41" spans="1:6">
      <c r="A41" s="7"/>
      <c r="B41" s="2"/>
      <c r="C41" s="4"/>
      <c r="D41" s="62"/>
      <c r="E41" s="62"/>
      <c r="F41" s="67"/>
    </row>
    <row r="42" spans="1:6">
      <c r="A42" s="7"/>
      <c r="B42" s="2"/>
      <c r="C42" s="4"/>
      <c r="D42" s="62"/>
      <c r="E42" s="62"/>
      <c r="F42" s="67"/>
    </row>
    <row r="43" spans="1:6">
      <c r="A43" s="272" t="s">
        <v>83</v>
      </c>
      <c r="B43" s="272"/>
      <c r="C43" s="4"/>
      <c r="D43" s="274" t="s">
        <v>84</v>
      </c>
      <c r="E43" s="273"/>
      <c r="F43" s="273"/>
    </row>
    <row r="44" spans="1:6">
      <c r="A44" s="73"/>
      <c r="B44" s="69"/>
      <c r="C44" s="4"/>
      <c r="D44" s="62"/>
      <c r="E44" s="72"/>
      <c r="F44" s="11"/>
    </row>
    <row r="45" spans="1:6">
      <c r="A45" s="73"/>
      <c r="B45" s="69"/>
      <c r="C45" s="4"/>
      <c r="D45" s="62"/>
      <c r="E45" s="72"/>
      <c r="F45" s="11"/>
    </row>
  </sheetData>
  <sheetProtection sheet="1" objects="1" scenarios="1"/>
  <mergeCells count="12">
    <mergeCell ref="A25:F26"/>
    <mergeCell ref="A27:F27"/>
    <mergeCell ref="A28:F28"/>
    <mergeCell ref="A43:B43"/>
    <mergeCell ref="D43:F43"/>
    <mergeCell ref="B23:D23"/>
    <mergeCell ref="A1:F1"/>
    <mergeCell ref="A3:F3"/>
    <mergeCell ref="A4:F4"/>
    <mergeCell ref="A5:F5"/>
    <mergeCell ref="A7:F7"/>
    <mergeCell ref="A9:F9"/>
  </mergeCells>
  <pageMargins left="0.59055118110236215" right="0.19685039370078741" top="0.94488188976377951" bottom="0.74803149606299213" header="0.19685039370078741"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5:F27"/>
  <sheetViews>
    <sheetView showZeros="0" view="pageLayout" zoomScaleNormal="100" workbookViewId="0">
      <selection activeCell="C29" sqref="C29"/>
    </sheetView>
  </sheetViews>
  <sheetFormatPr defaultRowHeight="15"/>
  <cols>
    <col min="1" max="1" width="5" customWidth="1"/>
    <col min="2" max="2" width="7.28515625" customWidth="1"/>
    <col min="3" max="3" width="47.28515625" customWidth="1"/>
    <col min="4" max="4" width="7.85546875" customWidth="1"/>
    <col min="5" max="5" width="12.28515625" bestFit="1" customWidth="1"/>
    <col min="6" max="6" width="11.7109375" customWidth="1"/>
  </cols>
  <sheetData>
    <row r="5" spans="1:6" ht="18">
      <c r="B5" s="283" t="s">
        <v>405</v>
      </c>
      <c r="C5" s="283"/>
      <c r="D5" s="283"/>
      <c r="E5" s="283"/>
    </row>
    <row r="6" spans="1:6" s="71" customFormat="1" ht="18">
      <c r="B6" s="283" t="s">
        <v>404</v>
      </c>
      <c r="C6" s="283"/>
      <c r="D6" s="283"/>
      <c r="E6" s="283"/>
    </row>
    <row r="7" spans="1:6" s="184" customFormat="1" ht="18">
      <c r="B7" s="193"/>
      <c r="C7" s="193"/>
      <c r="D7" s="193"/>
      <c r="E7" s="193"/>
    </row>
    <row r="8" spans="1:6" s="184" customFormat="1" ht="18">
      <c r="B8" s="193"/>
      <c r="C8" s="193"/>
      <c r="D8" s="193"/>
      <c r="E8" s="193"/>
    </row>
    <row r="9" spans="1:6" s="184" customFormat="1" ht="18">
      <c r="B9" s="193"/>
      <c r="C9" s="193"/>
      <c r="D9" s="193"/>
      <c r="E9" s="193"/>
    </row>
    <row r="10" spans="1:6" s="184" customFormat="1" ht="18">
      <c r="B10" s="193"/>
      <c r="C10" s="193"/>
      <c r="D10" s="193"/>
      <c r="E10" s="193"/>
    </row>
    <row r="11" spans="1:6">
      <c r="B11" s="182"/>
      <c r="C11" s="182"/>
      <c r="D11" s="183"/>
      <c r="E11" s="182"/>
    </row>
    <row r="12" spans="1:6">
      <c r="A12" s="194" t="s">
        <v>380</v>
      </c>
      <c r="B12" s="282" t="s">
        <v>386</v>
      </c>
      <c r="C12" s="282"/>
      <c r="D12" s="195" t="s">
        <v>14</v>
      </c>
      <c r="E12" s="196">
        <f>'PRILAZNA PROMETNICA'!F175</f>
        <v>0</v>
      </c>
      <c r="F12" s="191"/>
    </row>
    <row r="13" spans="1:6" s="184" customFormat="1">
      <c r="A13" s="194"/>
      <c r="B13" s="197"/>
      <c r="C13" s="197"/>
      <c r="D13" s="195"/>
      <c r="E13" s="196"/>
      <c r="F13" s="191"/>
    </row>
    <row r="14" spans="1:6">
      <c r="A14" s="194" t="s">
        <v>381</v>
      </c>
      <c r="B14" s="197" t="s">
        <v>385</v>
      </c>
      <c r="C14" s="197"/>
      <c r="D14" s="195" t="s">
        <v>14</v>
      </c>
      <c r="E14" s="196">
        <f>VODOOPSKRBA!F160</f>
        <v>0</v>
      </c>
      <c r="F14" s="191"/>
    </row>
    <row r="15" spans="1:6" s="184" customFormat="1">
      <c r="A15" s="194"/>
      <c r="B15" s="197"/>
      <c r="C15" s="197"/>
      <c r="D15" s="195"/>
      <c r="E15" s="196"/>
      <c r="F15" s="191"/>
    </row>
    <row r="16" spans="1:6">
      <c r="A16" s="194" t="s">
        <v>382</v>
      </c>
      <c r="B16" s="282" t="s">
        <v>375</v>
      </c>
      <c r="C16" s="282"/>
      <c r="D16" s="195" t="s">
        <v>14</v>
      </c>
      <c r="E16" s="196">
        <f>'OKOLIŠ DVORIŠTA'!F222</f>
        <v>0</v>
      </c>
      <c r="F16" s="191"/>
    </row>
    <row r="17" spans="1:6" s="184" customFormat="1">
      <c r="A17" s="194"/>
      <c r="B17" s="197"/>
      <c r="C17" s="197"/>
      <c r="D17" s="195"/>
      <c r="E17" s="196"/>
      <c r="F17" s="191"/>
    </row>
    <row r="18" spans="1:6" s="68" customFormat="1">
      <c r="A18" s="194" t="s">
        <v>383</v>
      </c>
      <c r="B18" s="282" t="s">
        <v>376</v>
      </c>
      <c r="C18" s="282"/>
      <c r="D18" s="195" t="s">
        <v>14</v>
      </c>
      <c r="E18" s="196">
        <f>NADSTREŠNICA!F112</f>
        <v>0</v>
      </c>
      <c r="F18" s="191"/>
    </row>
    <row r="19" spans="1:6" s="184" customFormat="1">
      <c r="A19" s="194"/>
      <c r="B19" s="197"/>
      <c r="C19" s="197"/>
      <c r="D19" s="195"/>
      <c r="E19" s="196"/>
      <c r="F19" s="191"/>
    </row>
    <row r="20" spans="1:6" s="68" customFormat="1">
      <c r="A20" s="194" t="s">
        <v>384</v>
      </c>
      <c r="B20" s="282" t="s">
        <v>377</v>
      </c>
      <c r="C20" s="282"/>
      <c r="D20" s="195" t="s">
        <v>14</v>
      </c>
      <c r="E20" s="196">
        <f>'GROMOBRANSKA INST. I UZEMLJENJE'!F33</f>
        <v>0</v>
      </c>
      <c r="F20" s="191"/>
    </row>
    <row r="21" spans="1:6" s="184" customFormat="1">
      <c r="A21" s="194"/>
      <c r="B21" s="197"/>
      <c r="C21" s="197"/>
      <c r="D21" s="195"/>
      <c r="E21" s="196"/>
      <c r="F21" s="191"/>
    </row>
    <row r="22" spans="1:6" s="68" customFormat="1">
      <c r="A22" s="194"/>
      <c r="B22" s="197"/>
      <c r="C22" s="197"/>
      <c r="D22" s="195"/>
      <c r="E22" s="196"/>
      <c r="F22" s="191"/>
    </row>
    <row r="23" spans="1:6">
      <c r="A23" s="194"/>
      <c r="B23" s="281" t="s">
        <v>387</v>
      </c>
      <c r="C23" s="281"/>
      <c r="D23" s="198" t="s">
        <v>14</v>
      </c>
      <c r="E23" s="202">
        <f>SUM(E12:E20)</f>
        <v>0</v>
      </c>
      <c r="F23" s="191"/>
    </row>
    <row r="24" spans="1:6" s="184" customFormat="1">
      <c r="A24" s="194"/>
      <c r="B24" s="201"/>
      <c r="C24" s="201"/>
      <c r="D24" s="198"/>
      <c r="E24" s="202"/>
      <c r="F24" s="191"/>
    </row>
    <row r="25" spans="1:6">
      <c r="A25" s="194"/>
      <c r="B25" s="281" t="s">
        <v>378</v>
      </c>
      <c r="C25" s="281"/>
      <c r="D25" s="198" t="s">
        <v>14</v>
      </c>
      <c r="E25" s="202">
        <f>E23*0.25</f>
        <v>0</v>
      </c>
      <c r="F25" s="191"/>
    </row>
    <row r="26" spans="1:6" s="184" customFormat="1">
      <c r="A26" s="194"/>
      <c r="B26" s="201"/>
      <c r="C26" s="201"/>
      <c r="D26" s="198"/>
      <c r="E26" s="202"/>
      <c r="F26" s="191"/>
    </row>
    <row r="27" spans="1:6">
      <c r="A27" s="194"/>
      <c r="B27" s="281" t="s">
        <v>379</v>
      </c>
      <c r="C27" s="281"/>
      <c r="D27" s="198" t="s">
        <v>14</v>
      </c>
      <c r="E27" s="202">
        <f>E23+E25</f>
        <v>0</v>
      </c>
      <c r="F27" s="191"/>
    </row>
  </sheetData>
  <mergeCells count="9">
    <mergeCell ref="B27:C27"/>
    <mergeCell ref="B20:C20"/>
    <mergeCell ref="B18:C18"/>
    <mergeCell ref="B5:E5"/>
    <mergeCell ref="B12:C12"/>
    <mergeCell ref="B16:C16"/>
    <mergeCell ref="B23:C23"/>
    <mergeCell ref="B25:C25"/>
    <mergeCell ref="B6:E6"/>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89"/>
  <sheetViews>
    <sheetView showZeros="0" view="pageLayout" zoomScaleNormal="100" zoomScaleSheetLayoutView="100" workbookViewId="0">
      <selection activeCell="F194" sqref="F194"/>
    </sheetView>
  </sheetViews>
  <sheetFormatPr defaultColWidth="9.140625" defaultRowHeight="12.75"/>
  <cols>
    <col min="1" max="1" width="4.85546875" style="7" customWidth="1"/>
    <col min="2" max="2" width="45.140625" style="2" customWidth="1"/>
    <col min="3" max="3" width="7.28515625" style="4" customWidth="1"/>
    <col min="4" max="4" width="7.7109375" style="62" customWidth="1"/>
    <col min="5" max="5" width="9.85546875" style="44" customWidth="1"/>
    <col min="6" max="6" width="12.28515625" style="16" customWidth="1"/>
    <col min="7" max="7" width="10.140625" style="1" bestFit="1" customWidth="1"/>
    <col min="8" max="16384" width="9.140625" style="1"/>
  </cols>
  <sheetData>
    <row r="1" spans="1:6">
      <c r="A1" s="14" t="s">
        <v>0</v>
      </c>
      <c r="B1" s="15" t="s">
        <v>1</v>
      </c>
      <c r="C1" s="15" t="s">
        <v>2</v>
      </c>
      <c r="D1" s="15" t="s">
        <v>3</v>
      </c>
      <c r="E1" s="225" t="s">
        <v>4</v>
      </c>
      <c r="F1" s="225" t="s">
        <v>324</v>
      </c>
    </row>
    <row r="2" spans="1:6">
      <c r="A2" s="17" t="s">
        <v>57</v>
      </c>
      <c r="B2" s="18" t="s">
        <v>15</v>
      </c>
      <c r="C2" s="203"/>
      <c r="D2" s="67"/>
      <c r="E2" s="16"/>
    </row>
    <row r="3" spans="1:6">
      <c r="A3" s="12"/>
      <c r="B3" s="13"/>
      <c r="C3" s="203"/>
      <c r="D3" s="67"/>
      <c r="E3" s="16"/>
    </row>
    <row r="4" spans="1:6" ht="72">
      <c r="A4" s="12" t="s">
        <v>6</v>
      </c>
      <c r="B4" s="136" t="s">
        <v>81</v>
      </c>
      <c r="C4" s="203"/>
      <c r="D4" s="67"/>
      <c r="E4" s="16"/>
    </row>
    <row r="5" spans="1:6" ht="14.25" customHeight="1">
      <c r="A5" s="12"/>
      <c r="B5" s="64" t="s">
        <v>64</v>
      </c>
      <c r="C5" s="203" t="s">
        <v>17</v>
      </c>
      <c r="D5" s="20">
        <v>700</v>
      </c>
      <c r="E5" s="16">
        <v>0</v>
      </c>
      <c r="F5" s="16">
        <f>D5*E5</f>
        <v>0</v>
      </c>
    </row>
    <row r="6" spans="1:6" ht="14.25" customHeight="1">
      <c r="A6" s="12"/>
      <c r="B6" s="64" t="s">
        <v>65</v>
      </c>
      <c r="C6" s="203" t="s">
        <v>7</v>
      </c>
      <c r="D6" s="20">
        <v>150</v>
      </c>
      <c r="E6" s="16">
        <v>0</v>
      </c>
      <c r="F6" s="16">
        <f>D6*E6</f>
        <v>0</v>
      </c>
    </row>
    <row r="7" spans="1:6">
      <c r="A7" s="12"/>
      <c r="B7" s="13"/>
      <c r="C7" s="203"/>
      <c r="D7" s="67"/>
      <c r="E7" s="16"/>
    </row>
    <row r="8" spans="1:6" ht="37.5" customHeight="1">
      <c r="A8" s="12" t="s">
        <v>8</v>
      </c>
      <c r="B8" s="64" t="s">
        <v>85</v>
      </c>
      <c r="C8" s="203" t="s">
        <v>33</v>
      </c>
      <c r="D8" s="67">
        <v>1</v>
      </c>
      <c r="E8" s="16">
        <v>0</v>
      </c>
      <c r="F8" s="16">
        <f>D8*E8</f>
        <v>0</v>
      </c>
    </row>
    <row r="9" spans="1:6">
      <c r="A9" s="12"/>
      <c r="B9" s="13"/>
      <c r="C9" s="203"/>
      <c r="D9" s="67"/>
      <c r="E9" s="16"/>
    </row>
    <row r="10" spans="1:6" ht="24">
      <c r="A10" s="19" t="s">
        <v>9</v>
      </c>
      <c r="B10" s="63" t="s">
        <v>30</v>
      </c>
      <c r="C10" s="203" t="s">
        <v>7</v>
      </c>
      <c r="D10" s="20">
        <v>10</v>
      </c>
      <c r="E10" s="45">
        <v>0</v>
      </c>
      <c r="F10" s="16">
        <f>D10*E10</f>
        <v>0</v>
      </c>
    </row>
    <row r="11" spans="1:6">
      <c r="A11" s="19"/>
      <c r="B11" s="63"/>
      <c r="C11" s="203"/>
      <c r="D11" s="20"/>
    </row>
    <row r="12" spans="1:6" ht="48">
      <c r="A12" s="19" t="s">
        <v>13</v>
      </c>
      <c r="B12" s="63" t="s">
        <v>55</v>
      </c>
      <c r="C12" s="203" t="s">
        <v>17</v>
      </c>
      <c r="D12" s="20">
        <v>50</v>
      </c>
      <c r="E12" s="44">
        <v>0</v>
      </c>
      <c r="F12" s="16">
        <f>D12*E12</f>
        <v>0</v>
      </c>
    </row>
    <row r="13" spans="1:6">
      <c r="A13" s="19"/>
      <c r="B13" s="63"/>
      <c r="C13" s="203"/>
      <c r="D13" s="20"/>
      <c r="E13" s="16"/>
    </row>
    <row r="14" spans="1:6" ht="36" customHeight="1">
      <c r="A14" s="19" t="s">
        <v>10</v>
      </c>
      <c r="B14" s="63" t="s">
        <v>66</v>
      </c>
      <c r="C14" s="203"/>
      <c r="D14" s="20"/>
      <c r="E14" s="16"/>
    </row>
    <row r="15" spans="1:6">
      <c r="A15" s="19"/>
      <c r="B15" s="63" t="s">
        <v>31</v>
      </c>
      <c r="C15" s="203" t="s">
        <v>7</v>
      </c>
      <c r="D15" s="20">
        <v>10</v>
      </c>
      <c r="E15" s="16">
        <v>0</v>
      </c>
      <c r="F15" s="16">
        <f>D15*E15</f>
        <v>0</v>
      </c>
    </row>
    <row r="16" spans="1:6">
      <c r="A16" s="19"/>
      <c r="B16" s="63"/>
      <c r="C16" s="203"/>
      <c r="D16" s="20"/>
      <c r="E16" s="16"/>
    </row>
    <row r="17" spans="1:6" ht="60">
      <c r="A17" s="19" t="s">
        <v>11</v>
      </c>
      <c r="B17" s="61" t="s">
        <v>32</v>
      </c>
      <c r="C17" s="203" t="s">
        <v>12</v>
      </c>
      <c r="D17" s="21">
        <v>1</v>
      </c>
      <c r="E17" s="16">
        <v>0</v>
      </c>
      <c r="F17" s="16">
        <f>D17*E17</f>
        <v>0</v>
      </c>
    </row>
    <row r="18" spans="1:6">
      <c r="A18" s="19"/>
      <c r="B18" s="63"/>
      <c r="C18" s="203"/>
      <c r="D18" s="20"/>
      <c r="E18" s="16"/>
    </row>
    <row r="19" spans="1:6" ht="48">
      <c r="A19" s="19" t="s">
        <v>28</v>
      </c>
      <c r="B19" s="63" t="s">
        <v>53</v>
      </c>
      <c r="C19" s="203" t="s">
        <v>12</v>
      </c>
      <c r="D19" s="21">
        <v>1</v>
      </c>
      <c r="E19" s="16">
        <v>0</v>
      </c>
      <c r="F19" s="16">
        <f>D19*E19</f>
        <v>0</v>
      </c>
    </row>
    <row r="20" spans="1:6">
      <c r="A20" s="19"/>
      <c r="B20" s="63"/>
      <c r="C20" s="203"/>
      <c r="D20" s="20"/>
      <c r="E20" s="16"/>
    </row>
    <row r="21" spans="1:6" ht="36.75" customHeight="1">
      <c r="A21" s="19" t="s">
        <v>110</v>
      </c>
      <c r="B21" s="63" t="s">
        <v>70</v>
      </c>
      <c r="C21" s="203" t="s">
        <v>33</v>
      </c>
      <c r="D21" s="21">
        <v>1</v>
      </c>
      <c r="E21" s="16">
        <v>0</v>
      </c>
      <c r="F21" s="16">
        <f>D21*E21</f>
        <v>0</v>
      </c>
    </row>
    <row r="22" spans="1:6" ht="12.75" customHeight="1">
      <c r="A22" s="19"/>
      <c r="B22" s="63"/>
      <c r="C22" s="203"/>
      <c r="D22" s="21"/>
      <c r="E22" s="16"/>
    </row>
    <row r="23" spans="1:6" ht="24">
      <c r="A23" s="19" t="s">
        <v>274</v>
      </c>
      <c r="B23" s="63" t="s">
        <v>62</v>
      </c>
      <c r="C23" s="203" t="s">
        <v>7</v>
      </c>
      <c r="D23" s="20">
        <v>150</v>
      </c>
      <c r="E23" s="16">
        <v>0</v>
      </c>
      <c r="F23" s="16">
        <f>D23*E23</f>
        <v>0</v>
      </c>
    </row>
    <row r="24" spans="1:6">
      <c r="A24" s="19"/>
      <c r="B24" s="63"/>
      <c r="C24" s="203"/>
      <c r="D24" s="21"/>
      <c r="E24" s="16"/>
    </row>
    <row r="25" spans="1:6" ht="72">
      <c r="A25" s="19" t="s">
        <v>355</v>
      </c>
      <c r="B25" s="63" t="s">
        <v>99</v>
      </c>
      <c r="C25" s="203"/>
      <c r="D25" s="20"/>
      <c r="E25" s="16"/>
    </row>
    <row r="26" spans="1:6">
      <c r="A26" s="19" t="s">
        <v>21</v>
      </c>
      <c r="B26" s="63" t="s">
        <v>87</v>
      </c>
      <c r="C26" s="203" t="s">
        <v>17</v>
      </c>
      <c r="D26" s="20">
        <v>700</v>
      </c>
      <c r="E26" s="16">
        <v>0</v>
      </c>
      <c r="F26" s="16">
        <f>D26*E26</f>
        <v>0</v>
      </c>
    </row>
    <row r="27" spans="1:6">
      <c r="A27" s="19" t="s">
        <v>22</v>
      </c>
      <c r="B27" s="63" t="s">
        <v>34</v>
      </c>
      <c r="C27" s="203" t="s">
        <v>7</v>
      </c>
      <c r="D27" s="20">
        <v>150</v>
      </c>
      <c r="E27" s="16">
        <v>0</v>
      </c>
      <c r="F27" s="16">
        <f>D27*E27</f>
        <v>0</v>
      </c>
    </row>
    <row r="28" spans="1:6" ht="12.75" customHeight="1">
      <c r="A28" s="19"/>
      <c r="B28" s="63"/>
      <c r="C28" s="203"/>
      <c r="D28" s="20"/>
      <c r="E28" s="16"/>
    </row>
    <row r="29" spans="1:6" ht="40.5" customHeight="1">
      <c r="A29" s="19" t="s">
        <v>356</v>
      </c>
      <c r="B29" s="63" t="s">
        <v>389</v>
      </c>
      <c r="C29" s="203" t="s">
        <v>33</v>
      </c>
      <c r="D29" s="21">
        <v>1</v>
      </c>
      <c r="E29" s="16">
        <v>0</v>
      </c>
      <c r="F29" s="16">
        <f>D29*E29</f>
        <v>0</v>
      </c>
    </row>
    <row r="30" spans="1:6">
      <c r="A30" s="12"/>
      <c r="B30" s="61"/>
      <c r="C30" s="203"/>
      <c r="D30" s="67"/>
      <c r="E30" s="16"/>
    </row>
    <row r="31" spans="1:6">
      <c r="A31" s="23"/>
      <c r="B31" s="24" t="s">
        <v>357</v>
      </c>
      <c r="C31" s="25" t="s">
        <v>14</v>
      </c>
      <c r="D31" s="26"/>
      <c r="E31" s="27"/>
      <c r="F31" s="261">
        <f>SUM(F5:F30)</f>
        <v>0</v>
      </c>
    </row>
    <row r="32" spans="1:6">
      <c r="A32" s="33" t="s">
        <v>102</v>
      </c>
      <c r="B32" s="10" t="s">
        <v>16</v>
      </c>
      <c r="C32" s="203"/>
      <c r="D32" s="67"/>
      <c r="E32" s="16"/>
    </row>
    <row r="33" spans="1:6">
      <c r="A33" s="12"/>
      <c r="B33" s="13"/>
      <c r="C33" s="203"/>
      <c r="D33" s="67"/>
      <c r="E33" s="16"/>
    </row>
    <row r="34" spans="1:6" ht="60">
      <c r="A34" s="19" t="s">
        <v>6</v>
      </c>
      <c r="B34" s="41" t="s">
        <v>71</v>
      </c>
      <c r="C34" s="35" t="s">
        <v>18</v>
      </c>
      <c r="D34" s="20">
        <v>50</v>
      </c>
      <c r="E34" s="16">
        <v>0</v>
      </c>
      <c r="F34" s="16">
        <f>D34*E34</f>
        <v>0</v>
      </c>
    </row>
    <row r="35" spans="1:6" ht="15.75" customHeight="1">
      <c r="A35" s="19"/>
      <c r="B35" s="34"/>
      <c r="C35" s="35"/>
      <c r="D35" s="20"/>
      <c r="E35" s="16"/>
    </row>
    <row r="36" spans="1:6" ht="48">
      <c r="A36" s="19" t="s">
        <v>8</v>
      </c>
      <c r="B36" s="34" t="s">
        <v>74</v>
      </c>
      <c r="C36" s="35" t="s">
        <v>18</v>
      </c>
      <c r="D36" s="20">
        <v>450</v>
      </c>
      <c r="E36" s="16">
        <v>0</v>
      </c>
      <c r="F36" s="16">
        <f>D36*E36</f>
        <v>0</v>
      </c>
    </row>
    <row r="37" spans="1:6" ht="16.5" customHeight="1">
      <c r="A37" s="19"/>
      <c r="B37" s="34"/>
      <c r="C37" s="35"/>
      <c r="D37" s="20"/>
      <c r="E37" s="16"/>
    </row>
    <row r="38" spans="1:6" ht="60">
      <c r="A38" s="19" t="s">
        <v>9</v>
      </c>
      <c r="B38" s="41" t="s">
        <v>60</v>
      </c>
      <c r="C38" s="203" t="s">
        <v>18</v>
      </c>
      <c r="D38" s="20">
        <v>100</v>
      </c>
      <c r="E38" s="22">
        <v>0</v>
      </c>
      <c r="F38" s="16">
        <f>D38*E38</f>
        <v>0</v>
      </c>
    </row>
    <row r="39" spans="1:6">
      <c r="A39" s="12"/>
      <c r="B39" s="13"/>
      <c r="C39" s="203"/>
      <c r="D39" s="67"/>
      <c r="E39" s="16"/>
    </row>
    <row r="40" spans="1:6" ht="36">
      <c r="A40" s="19" t="s">
        <v>13</v>
      </c>
      <c r="B40" s="34" t="s">
        <v>38</v>
      </c>
      <c r="C40" s="203"/>
      <c r="D40" s="20"/>
      <c r="E40" s="22"/>
    </row>
    <row r="41" spans="1:6">
      <c r="A41" s="19" t="s">
        <v>21</v>
      </c>
      <c r="B41" s="63" t="s">
        <v>29</v>
      </c>
      <c r="C41" s="203" t="s">
        <v>17</v>
      </c>
      <c r="D41" s="20">
        <v>700</v>
      </c>
      <c r="E41" s="22">
        <v>0</v>
      </c>
      <c r="F41" s="16">
        <f>D41*E41</f>
        <v>0</v>
      </c>
    </row>
    <row r="42" spans="1:6">
      <c r="A42" s="19"/>
      <c r="B42" s="63"/>
      <c r="C42" s="203"/>
      <c r="D42" s="20"/>
      <c r="E42" s="22"/>
    </row>
    <row r="43" spans="1:6" ht="36">
      <c r="A43" s="19" t="s">
        <v>10</v>
      </c>
      <c r="B43" s="34" t="s">
        <v>54</v>
      </c>
      <c r="C43" s="203"/>
      <c r="D43" s="20"/>
      <c r="E43" s="22"/>
    </row>
    <row r="44" spans="1:6">
      <c r="A44" s="19" t="s">
        <v>21</v>
      </c>
      <c r="B44" s="63" t="s">
        <v>29</v>
      </c>
      <c r="C44" s="203" t="s">
        <v>17</v>
      </c>
      <c r="D44" s="20">
        <v>700</v>
      </c>
      <c r="E44" s="22">
        <v>0</v>
      </c>
      <c r="F44" s="16">
        <f>D44*E44</f>
        <v>0</v>
      </c>
    </row>
    <row r="45" spans="1:6">
      <c r="A45" s="19"/>
      <c r="B45" s="34"/>
      <c r="C45" s="203"/>
      <c r="D45" s="20"/>
      <c r="E45" s="22"/>
    </row>
    <row r="46" spans="1:6" ht="72">
      <c r="A46" s="19" t="s">
        <v>11</v>
      </c>
      <c r="B46" s="34" t="s">
        <v>35</v>
      </c>
      <c r="C46" s="203"/>
      <c r="D46" s="20"/>
      <c r="E46" s="22"/>
    </row>
    <row r="47" spans="1:6">
      <c r="A47" s="19" t="s">
        <v>21</v>
      </c>
      <c r="B47" s="63" t="s">
        <v>72</v>
      </c>
      <c r="C47" s="203" t="s">
        <v>18</v>
      </c>
      <c r="D47" s="20">
        <v>10</v>
      </c>
      <c r="E47" s="22">
        <v>0</v>
      </c>
      <c r="F47" s="16">
        <f>D47*E47</f>
        <v>0</v>
      </c>
    </row>
    <row r="48" spans="1:6">
      <c r="A48" s="19" t="s">
        <v>22</v>
      </c>
      <c r="B48" s="63" t="s">
        <v>73</v>
      </c>
      <c r="C48" s="203" t="s">
        <v>18</v>
      </c>
      <c r="D48" s="20">
        <v>285</v>
      </c>
      <c r="E48" s="22">
        <v>0</v>
      </c>
      <c r="F48" s="16">
        <f>D48*E48</f>
        <v>0</v>
      </c>
    </row>
    <row r="49" spans="1:6">
      <c r="A49" s="19"/>
      <c r="B49" s="34"/>
      <c r="C49" s="203"/>
      <c r="D49" s="20"/>
      <c r="E49" s="16"/>
    </row>
    <row r="50" spans="1:6" ht="36">
      <c r="A50" s="19" t="s">
        <v>28</v>
      </c>
      <c r="B50" s="34" t="s">
        <v>36</v>
      </c>
      <c r="C50" s="203" t="s">
        <v>18</v>
      </c>
      <c r="D50" s="20">
        <v>45</v>
      </c>
      <c r="E50" s="16">
        <v>0</v>
      </c>
      <c r="F50" s="16">
        <f>D50*E50</f>
        <v>0</v>
      </c>
    </row>
    <row r="51" spans="1:6">
      <c r="A51" s="12"/>
      <c r="B51" s="34"/>
      <c r="C51" s="203"/>
      <c r="D51" s="20"/>
      <c r="E51" s="16"/>
    </row>
    <row r="52" spans="1:6" ht="36">
      <c r="A52" s="19" t="s">
        <v>110</v>
      </c>
      <c r="B52" s="34" t="s">
        <v>37</v>
      </c>
      <c r="C52" s="203" t="s">
        <v>18</v>
      </c>
      <c r="D52" s="20">
        <v>5</v>
      </c>
      <c r="E52" s="22">
        <v>0</v>
      </c>
      <c r="F52" s="16">
        <f>D52*E52</f>
        <v>0</v>
      </c>
    </row>
    <row r="53" spans="1:6">
      <c r="A53" s="19"/>
      <c r="B53" s="34"/>
      <c r="C53" s="203"/>
      <c r="D53" s="20"/>
      <c r="E53" s="22"/>
    </row>
    <row r="54" spans="1:6" ht="24">
      <c r="A54" s="19" t="s">
        <v>274</v>
      </c>
      <c r="B54" s="34" t="s">
        <v>39</v>
      </c>
      <c r="C54" s="203" t="s">
        <v>17</v>
      </c>
      <c r="D54" s="20">
        <v>120</v>
      </c>
      <c r="E54" s="16">
        <v>0</v>
      </c>
      <c r="F54" s="16">
        <f>D54*E54</f>
        <v>0</v>
      </c>
    </row>
    <row r="55" spans="1:6">
      <c r="A55" s="19"/>
      <c r="B55" s="34"/>
      <c r="C55" s="203"/>
      <c r="D55" s="20"/>
      <c r="E55" s="16"/>
    </row>
    <row r="56" spans="1:6" ht="84">
      <c r="A56" s="12" t="s">
        <v>355</v>
      </c>
      <c r="B56" s="34" t="s">
        <v>40</v>
      </c>
      <c r="C56" s="203" t="s">
        <v>41</v>
      </c>
      <c r="D56" s="20">
        <v>10</v>
      </c>
      <c r="E56" s="16">
        <v>0</v>
      </c>
      <c r="F56" s="16">
        <f>D56*E56</f>
        <v>0</v>
      </c>
    </row>
    <row r="57" spans="1:6" ht="16.5" customHeight="1">
      <c r="A57" s="12"/>
      <c r="B57" s="34"/>
      <c r="C57" s="203"/>
      <c r="D57" s="20"/>
      <c r="E57" s="16"/>
    </row>
    <row r="58" spans="1:6" ht="48">
      <c r="A58" s="19" t="s">
        <v>356</v>
      </c>
      <c r="B58" s="41" t="s">
        <v>42</v>
      </c>
      <c r="C58" s="203" t="s">
        <v>18</v>
      </c>
      <c r="D58" s="20">
        <v>200</v>
      </c>
      <c r="E58" s="16">
        <v>0</v>
      </c>
      <c r="F58" s="16">
        <f>D58*E58</f>
        <v>0</v>
      </c>
    </row>
    <row r="59" spans="1:6">
      <c r="A59" s="12"/>
      <c r="B59" s="34"/>
      <c r="C59" s="203"/>
      <c r="D59" s="20"/>
      <c r="E59" s="16"/>
    </row>
    <row r="60" spans="1:6" ht="60" customHeight="1">
      <c r="A60" s="12" t="s">
        <v>358</v>
      </c>
      <c r="B60" s="34" t="s">
        <v>43</v>
      </c>
      <c r="C60" s="203" t="s">
        <v>18</v>
      </c>
      <c r="D60" s="20">
        <v>40</v>
      </c>
      <c r="E60" s="16">
        <v>0</v>
      </c>
      <c r="F60" s="16">
        <f>D60*E60</f>
        <v>0</v>
      </c>
    </row>
    <row r="61" spans="1:6" ht="15" customHeight="1">
      <c r="A61" s="12"/>
      <c r="B61" s="34"/>
      <c r="C61" s="203"/>
      <c r="D61" s="20"/>
      <c r="E61" s="16"/>
    </row>
    <row r="62" spans="1:6" ht="36">
      <c r="A62" s="19" t="s">
        <v>359</v>
      </c>
      <c r="B62" s="34" t="s">
        <v>44</v>
      </c>
      <c r="C62" s="203" t="s">
        <v>18</v>
      </c>
      <c r="D62" s="20">
        <v>50</v>
      </c>
      <c r="E62" s="16">
        <v>0</v>
      </c>
      <c r="F62" s="16">
        <f>D62*E62</f>
        <v>0</v>
      </c>
    </row>
    <row r="63" spans="1:6">
      <c r="A63" s="19"/>
      <c r="B63" s="34"/>
      <c r="C63" s="203"/>
      <c r="D63" s="20"/>
      <c r="E63" s="16"/>
    </row>
    <row r="64" spans="1:6">
      <c r="A64" s="12"/>
      <c r="B64" s="13"/>
      <c r="C64" s="203"/>
      <c r="D64" s="67"/>
      <c r="E64" s="16"/>
    </row>
    <row r="65" spans="1:6">
      <c r="A65" s="23"/>
      <c r="B65" s="24" t="s">
        <v>360</v>
      </c>
      <c r="C65" s="25" t="s">
        <v>14</v>
      </c>
      <c r="D65" s="26"/>
      <c r="E65" s="27"/>
      <c r="F65" s="261">
        <f>SUM(F34:F64)</f>
        <v>0</v>
      </c>
    </row>
    <row r="66" spans="1:6">
      <c r="A66" s="28"/>
      <c r="B66" s="29"/>
      <c r="C66" s="30"/>
      <c r="D66" s="31"/>
      <c r="E66" s="32"/>
      <c r="F66" s="262"/>
    </row>
    <row r="67" spans="1:6">
      <c r="A67" s="12"/>
      <c r="B67" s="13"/>
      <c r="C67" s="203"/>
      <c r="D67" s="67"/>
      <c r="E67" s="16"/>
    </row>
    <row r="68" spans="1:6">
      <c r="A68" s="36" t="s">
        <v>113</v>
      </c>
      <c r="B68" s="37" t="s">
        <v>45</v>
      </c>
      <c r="C68" s="37"/>
      <c r="D68" s="67"/>
      <c r="E68" s="16"/>
    </row>
    <row r="69" spans="1:6" ht="12.75" customHeight="1">
      <c r="A69" s="36"/>
      <c r="B69" s="37"/>
      <c r="C69" s="37"/>
      <c r="D69" s="67"/>
      <c r="E69" s="16"/>
    </row>
    <row r="70" spans="1:6" ht="48">
      <c r="A70" s="19" t="s">
        <v>6</v>
      </c>
      <c r="B70" s="34" t="s">
        <v>46</v>
      </c>
      <c r="C70" s="38" t="s">
        <v>18</v>
      </c>
      <c r="D70" s="20">
        <v>75</v>
      </c>
      <c r="E70" s="16">
        <v>0</v>
      </c>
      <c r="F70" s="16">
        <f>D70*E70</f>
        <v>0</v>
      </c>
    </row>
    <row r="71" spans="1:6" ht="15" customHeight="1">
      <c r="A71" s="12"/>
      <c r="B71" s="13"/>
      <c r="C71" s="203"/>
      <c r="D71" s="67"/>
      <c r="E71" s="16"/>
    </row>
    <row r="72" spans="1:6" ht="48">
      <c r="A72" s="19" t="s">
        <v>8</v>
      </c>
      <c r="B72" s="40" t="s">
        <v>390</v>
      </c>
      <c r="C72" s="35"/>
      <c r="D72" s="20"/>
      <c r="E72" s="22"/>
    </row>
    <row r="73" spans="1:6">
      <c r="A73" s="19" t="s">
        <v>21</v>
      </c>
      <c r="B73" s="63" t="s">
        <v>90</v>
      </c>
      <c r="C73" s="203" t="s">
        <v>7</v>
      </c>
      <c r="D73" s="20">
        <v>10</v>
      </c>
      <c r="E73" s="22">
        <v>0</v>
      </c>
      <c r="F73" s="16">
        <f>D73*E73</f>
        <v>0</v>
      </c>
    </row>
    <row r="74" spans="1:6">
      <c r="A74" s="19" t="s">
        <v>22</v>
      </c>
      <c r="B74" s="63" t="s">
        <v>91</v>
      </c>
      <c r="C74" s="203" t="s">
        <v>7</v>
      </c>
      <c r="D74" s="20">
        <v>142</v>
      </c>
      <c r="E74" s="22">
        <v>0</v>
      </c>
      <c r="F74" s="16">
        <f>D74*E74</f>
        <v>0</v>
      </c>
    </row>
    <row r="75" spans="1:6">
      <c r="A75" s="19" t="s">
        <v>23</v>
      </c>
      <c r="B75" s="63" t="s">
        <v>92</v>
      </c>
      <c r="C75" s="203" t="s">
        <v>7</v>
      </c>
      <c r="D75" s="20">
        <v>12</v>
      </c>
      <c r="E75" s="22">
        <v>0</v>
      </c>
      <c r="F75" s="16">
        <f>E75*D75</f>
        <v>0</v>
      </c>
    </row>
    <row r="76" spans="1:6">
      <c r="A76" s="19"/>
      <c r="B76" s="63"/>
      <c r="C76" s="203"/>
      <c r="D76" s="20"/>
      <c r="E76" s="22"/>
    </row>
    <row r="77" spans="1:6">
      <c r="A77" s="12"/>
      <c r="B77" s="39"/>
      <c r="C77" s="35"/>
      <c r="D77" s="20"/>
      <c r="E77" s="16"/>
      <c r="F77" s="263"/>
    </row>
    <row r="78" spans="1:6" ht="48">
      <c r="A78" s="19" t="s">
        <v>9</v>
      </c>
      <c r="B78" s="40" t="s">
        <v>391</v>
      </c>
      <c r="C78" s="203" t="s">
        <v>7</v>
      </c>
      <c r="D78" s="20">
        <v>45</v>
      </c>
      <c r="E78" s="44">
        <v>0</v>
      </c>
      <c r="F78" s="16">
        <f>D78*E78</f>
        <v>0</v>
      </c>
    </row>
    <row r="79" spans="1:6">
      <c r="A79" s="19"/>
      <c r="B79" s="40"/>
      <c r="C79" s="203"/>
      <c r="D79" s="20"/>
    </row>
    <row r="80" spans="1:6">
      <c r="A80" s="19"/>
      <c r="B80" s="40"/>
      <c r="C80" s="203"/>
      <c r="D80" s="20"/>
      <c r="F80" s="263"/>
    </row>
    <row r="81" spans="1:6">
      <c r="A81" s="23"/>
      <c r="B81" s="24" t="s">
        <v>361</v>
      </c>
      <c r="C81" s="25" t="s">
        <v>14</v>
      </c>
      <c r="D81" s="26"/>
      <c r="E81" s="27"/>
      <c r="F81" s="261">
        <f>SUM(F70:F80)</f>
        <v>0</v>
      </c>
    </row>
    <row r="82" spans="1:6">
      <c r="A82" s="19"/>
      <c r="B82" s="40"/>
      <c r="C82" s="35"/>
      <c r="D82" s="20"/>
      <c r="E82" s="16"/>
      <c r="F82" s="263"/>
    </row>
    <row r="83" spans="1:6">
      <c r="A83" s="19"/>
      <c r="B83" s="40"/>
      <c r="C83" s="35"/>
      <c r="D83" s="20"/>
      <c r="E83" s="16"/>
      <c r="F83" s="263"/>
    </row>
    <row r="84" spans="1:6" ht="16.5" customHeight="1">
      <c r="A84" s="36" t="s">
        <v>58</v>
      </c>
      <c r="B84" s="37" t="s">
        <v>19</v>
      </c>
      <c r="C84" s="35"/>
      <c r="D84" s="20"/>
      <c r="E84" s="16"/>
      <c r="F84" s="263"/>
    </row>
    <row r="85" spans="1:6" ht="12.75" customHeight="1">
      <c r="A85" s="36"/>
      <c r="B85" s="37"/>
      <c r="C85" s="35"/>
      <c r="D85" s="20"/>
      <c r="E85" s="16"/>
      <c r="F85" s="263"/>
    </row>
    <row r="86" spans="1:6" ht="36" customHeight="1">
      <c r="A86" s="66" t="s">
        <v>6</v>
      </c>
      <c r="B86" s="65" t="s">
        <v>67</v>
      </c>
      <c r="C86" s="35" t="s">
        <v>17</v>
      </c>
      <c r="D86" s="20">
        <v>750</v>
      </c>
      <c r="E86" s="16">
        <v>0</v>
      </c>
      <c r="F86" s="264">
        <f>D86*E86</f>
        <v>0</v>
      </c>
    </row>
    <row r="87" spans="1:6" ht="12.75" customHeight="1">
      <c r="A87" s="36"/>
      <c r="B87" s="37"/>
      <c r="C87" s="35"/>
      <c r="D87" s="20"/>
      <c r="E87" s="16"/>
      <c r="F87" s="263"/>
    </row>
    <row r="88" spans="1:6" ht="72" customHeight="1">
      <c r="A88" s="19" t="s">
        <v>8</v>
      </c>
      <c r="B88" s="39" t="s">
        <v>47</v>
      </c>
      <c r="C88" s="35" t="s">
        <v>18</v>
      </c>
      <c r="D88" s="20">
        <v>350</v>
      </c>
      <c r="E88" s="16">
        <v>0</v>
      </c>
      <c r="F88" s="16">
        <f>D88*E88</f>
        <v>0</v>
      </c>
    </row>
    <row r="89" spans="1:6">
      <c r="A89" s="12"/>
      <c r="B89" s="39"/>
      <c r="C89" s="35"/>
      <c r="D89" s="20"/>
      <c r="E89" s="16"/>
    </row>
    <row r="90" spans="1:6" ht="72" customHeight="1">
      <c r="A90" s="19" t="s">
        <v>9</v>
      </c>
      <c r="B90" s="46" t="s">
        <v>392</v>
      </c>
      <c r="C90" s="35"/>
      <c r="D90" s="20"/>
      <c r="E90" s="16"/>
    </row>
    <row r="91" spans="1:6">
      <c r="A91" s="19"/>
      <c r="B91" s="204" t="s">
        <v>68</v>
      </c>
      <c r="C91" s="35" t="s">
        <v>17</v>
      </c>
      <c r="D91" s="20">
        <v>700</v>
      </c>
      <c r="E91" s="16">
        <v>0</v>
      </c>
      <c r="F91" s="16">
        <f>D91*E91</f>
        <v>0</v>
      </c>
    </row>
    <row r="92" spans="1:6">
      <c r="A92" s="19"/>
      <c r="B92" s="204"/>
      <c r="C92" s="35"/>
      <c r="D92" s="20"/>
      <c r="E92" s="16"/>
    </row>
    <row r="93" spans="1:6" ht="36" customHeight="1">
      <c r="A93" s="19" t="s">
        <v>13</v>
      </c>
      <c r="B93" s="63" t="s">
        <v>77</v>
      </c>
      <c r="C93" s="1"/>
      <c r="D93" s="1"/>
      <c r="E93" s="16"/>
    </row>
    <row r="94" spans="1:6">
      <c r="A94" s="19"/>
      <c r="B94" s="204" t="s">
        <v>56</v>
      </c>
      <c r="C94" s="35" t="s">
        <v>17</v>
      </c>
      <c r="D94" s="20">
        <v>700</v>
      </c>
      <c r="E94" s="16">
        <v>0</v>
      </c>
      <c r="F94" s="16">
        <f>D94*E94</f>
        <v>0</v>
      </c>
    </row>
    <row r="95" spans="1:6">
      <c r="A95" s="19"/>
      <c r="B95" s="204"/>
      <c r="C95" s="35"/>
      <c r="D95" s="20"/>
      <c r="E95" s="16"/>
    </row>
    <row r="96" spans="1:6" ht="36">
      <c r="A96" s="19" t="s">
        <v>10</v>
      </c>
      <c r="B96" s="63" t="s">
        <v>78</v>
      </c>
      <c r="C96" s="35"/>
      <c r="D96" s="20"/>
      <c r="E96" s="16"/>
    </row>
    <row r="97" spans="1:6">
      <c r="A97" s="19"/>
      <c r="B97" s="204" t="s">
        <v>75</v>
      </c>
      <c r="C97" s="35" t="s">
        <v>17</v>
      </c>
      <c r="D97" s="20">
        <v>50</v>
      </c>
      <c r="E97" s="16">
        <v>0</v>
      </c>
      <c r="F97" s="16">
        <f>D97*E97</f>
        <v>0</v>
      </c>
    </row>
    <row r="98" spans="1:6">
      <c r="A98" s="19"/>
      <c r="B98" s="204"/>
      <c r="C98" s="35"/>
      <c r="D98" s="20"/>
      <c r="E98" s="16"/>
    </row>
    <row r="99" spans="1:6">
      <c r="A99" s="12"/>
      <c r="B99" s="41"/>
      <c r="C99" s="35"/>
      <c r="D99" s="67"/>
      <c r="E99" s="16"/>
    </row>
    <row r="100" spans="1:6">
      <c r="A100" s="23"/>
      <c r="B100" s="24" t="s">
        <v>362</v>
      </c>
      <c r="C100" s="25" t="s">
        <v>14</v>
      </c>
      <c r="D100" s="26"/>
      <c r="E100" s="27"/>
      <c r="F100" s="261">
        <f>SUM(F85:F99)</f>
        <v>0</v>
      </c>
    </row>
    <row r="101" spans="1:6">
      <c r="A101" s="12"/>
      <c r="B101" s="13"/>
      <c r="C101" s="203"/>
      <c r="D101" s="67"/>
      <c r="E101" s="16"/>
    </row>
    <row r="102" spans="1:6">
      <c r="A102" s="12"/>
      <c r="B102" s="13"/>
      <c r="C102" s="203"/>
      <c r="D102" s="67"/>
      <c r="E102" s="16"/>
    </row>
    <row r="103" spans="1:6">
      <c r="A103" s="36" t="s">
        <v>59</v>
      </c>
      <c r="B103" s="37" t="s">
        <v>48</v>
      </c>
      <c r="C103" s="203"/>
      <c r="D103" s="67"/>
      <c r="E103" s="16"/>
    </row>
    <row r="104" spans="1:6">
      <c r="A104" s="36"/>
      <c r="B104" s="37"/>
      <c r="C104" s="203"/>
      <c r="D104" s="67"/>
      <c r="E104" s="16"/>
    </row>
    <row r="105" spans="1:6">
      <c r="A105" s="12"/>
      <c r="B105" s="13"/>
      <c r="C105" s="203"/>
      <c r="D105" s="67"/>
      <c r="E105" s="16"/>
    </row>
    <row r="106" spans="1:6" ht="108" customHeight="1">
      <c r="A106" s="19" t="s">
        <v>6</v>
      </c>
      <c r="B106" s="46" t="s">
        <v>395</v>
      </c>
      <c r="C106" s="203"/>
      <c r="D106" s="67"/>
      <c r="E106" s="16"/>
    </row>
    <row r="107" spans="1:6">
      <c r="A107" s="12"/>
      <c r="B107" s="61"/>
      <c r="C107" s="35" t="s">
        <v>7</v>
      </c>
      <c r="D107" s="20">
        <v>205</v>
      </c>
      <c r="E107" s="16">
        <v>0</v>
      </c>
      <c r="F107" s="16">
        <f>D107*E107</f>
        <v>0</v>
      </c>
    </row>
    <row r="108" spans="1:6">
      <c r="A108" s="12"/>
      <c r="B108" s="61"/>
      <c r="C108" s="35"/>
      <c r="D108" s="20"/>
      <c r="E108" s="16"/>
    </row>
    <row r="109" spans="1:6" ht="36">
      <c r="A109" s="12" t="s">
        <v>8</v>
      </c>
      <c r="B109" s="61" t="s">
        <v>49</v>
      </c>
      <c r="C109" s="35" t="s">
        <v>7</v>
      </c>
      <c r="D109" s="20">
        <v>20</v>
      </c>
      <c r="E109" s="16">
        <v>0</v>
      </c>
      <c r="F109" s="16">
        <f>D109*E109</f>
        <v>0</v>
      </c>
    </row>
    <row r="110" spans="1:6">
      <c r="A110" s="12"/>
      <c r="B110" s="61"/>
      <c r="C110" s="35"/>
      <c r="D110" s="20"/>
      <c r="E110" s="16"/>
    </row>
    <row r="111" spans="1:6" ht="60" customHeight="1">
      <c r="A111" s="12" t="s">
        <v>9</v>
      </c>
      <c r="B111" s="61" t="s">
        <v>93</v>
      </c>
      <c r="C111" s="35" t="s">
        <v>17</v>
      </c>
      <c r="D111" s="20">
        <v>14</v>
      </c>
      <c r="E111" s="16">
        <v>0</v>
      </c>
      <c r="F111" s="16">
        <f>D111*E111</f>
        <v>0</v>
      </c>
    </row>
    <row r="112" spans="1:6" ht="14.25" customHeight="1">
      <c r="A112" s="12"/>
      <c r="B112" s="61"/>
      <c r="C112" s="35"/>
      <c r="D112" s="20"/>
      <c r="E112" s="16"/>
    </row>
    <row r="113" spans="1:6">
      <c r="A113" s="12"/>
      <c r="B113" s="63"/>
      <c r="C113" s="203"/>
      <c r="D113" s="67"/>
      <c r="E113" s="16"/>
    </row>
    <row r="114" spans="1:6">
      <c r="A114" s="23"/>
      <c r="B114" s="24" t="s">
        <v>363</v>
      </c>
      <c r="C114" s="25" t="s">
        <v>14</v>
      </c>
      <c r="D114" s="26"/>
      <c r="E114" s="27"/>
      <c r="F114" s="261">
        <f>SUM(F107:F113)</f>
        <v>0</v>
      </c>
    </row>
    <row r="115" spans="1:6">
      <c r="A115" s="12"/>
      <c r="B115" s="63"/>
      <c r="C115" s="203"/>
      <c r="D115" s="67"/>
      <c r="E115" s="16"/>
    </row>
    <row r="116" spans="1:6">
      <c r="A116" s="12"/>
      <c r="B116" s="63"/>
      <c r="C116" s="203"/>
      <c r="D116" s="67"/>
      <c r="E116" s="16"/>
    </row>
    <row r="117" spans="1:6" ht="9.75" customHeight="1">
      <c r="A117" s="36" t="s">
        <v>127</v>
      </c>
      <c r="B117" s="37" t="s">
        <v>20</v>
      </c>
      <c r="C117" s="203"/>
      <c r="D117" s="67"/>
      <c r="E117" s="16"/>
    </row>
    <row r="118" spans="1:6" ht="9.75" customHeight="1">
      <c r="A118" s="36"/>
      <c r="B118" s="37"/>
      <c r="C118" s="203"/>
      <c r="D118" s="67"/>
      <c r="E118" s="16"/>
    </row>
    <row r="119" spans="1:6" ht="141" customHeight="1">
      <c r="A119" s="19" t="s">
        <v>6</v>
      </c>
      <c r="B119" s="46" t="s">
        <v>76</v>
      </c>
      <c r="C119" s="38" t="s">
        <v>12</v>
      </c>
      <c r="D119" s="20">
        <v>1</v>
      </c>
      <c r="E119" s="22">
        <v>0</v>
      </c>
      <c r="F119" s="16">
        <f>D119*E119</f>
        <v>0</v>
      </c>
    </row>
    <row r="120" spans="1:6">
      <c r="A120" s="12"/>
      <c r="B120" s="63"/>
      <c r="C120" s="38"/>
      <c r="D120" s="20"/>
      <c r="E120" s="22"/>
    </row>
    <row r="121" spans="1:6" ht="108">
      <c r="A121" s="12" t="s">
        <v>8</v>
      </c>
      <c r="B121" s="47" t="s">
        <v>393</v>
      </c>
      <c r="C121" s="203" t="s">
        <v>12</v>
      </c>
      <c r="D121" s="21">
        <v>6</v>
      </c>
      <c r="E121" s="22">
        <v>0</v>
      </c>
      <c r="F121" s="16">
        <f>D121*E121</f>
        <v>0</v>
      </c>
    </row>
    <row r="122" spans="1:6">
      <c r="A122" s="12"/>
      <c r="B122" s="63"/>
      <c r="C122" s="203"/>
      <c r="D122" s="21"/>
      <c r="E122" s="22"/>
    </row>
    <row r="123" spans="1:6" ht="99" customHeight="1">
      <c r="A123" s="12" t="s">
        <v>9</v>
      </c>
      <c r="B123" s="61" t="s">
        <v>88</v>
      </c>
      <c r="C123" s="35" t="s">
        <v>18</v>
      </c>
      <c r="D123" s="20">
        <v>6</v>
      </c>
      <c r="E123" s="22">
        <v>0</v>
      </c>
      <c r="F123" s="16">
        <f>D123*E123</f>
        <v>0</v>
      </c>
    </row>
    <row r="124" spans="1:6" ht="14.25" customHeight="1">
      <c r="A124" s="12"/>
      <c r="B124" s="63"/>
      <c r="C124" s="35"/>
      <c r="D124" s="20"/>
      <c r="E124" s="22"/>
    </row>
    <row r="125" spans="1:6" ht="84">
      <c r="A125" s="12" t="s">
        <v>13</v>
      </c>
      <c r="B125" s="61" t="s">
        <v>89</v>
      </c>
      <c r="C125" s="35" t="s">
        <v>18</v>
      </c>
      <c r="D125" s="20">
        <v>15</v>
      </c>
      <c r="E125" s="22">
        <v>0</v>
      </c>
      <c r="F125" s="16">
        <f>D125*E125</f>
        <v>0</v>
      </c>
    </row>
    <row r="126" spans="1:6" ht="16.5" customHeight="1">
      <c r="A126" s="12"/>
      <c r="B126" s="63"/>
      <c r="C126" s="35"/>
      <c r="D126" s="20"/>
      <c r="E126" s="22"/>
    </row>
    <row r="127" spans="1:6">
      <c r="A127" s="12"/>
      <c r="B127" s="63"/>
      <c r="C127" s="203"/>
      <c r="D127" s="67"/>
      <c r="E127" s="16"/>
    </row>
    <row r="128" spans="1:6">
      <c r="A128" s="23"/>
      <c r="B128" s="24" t="s">
        <v>364</v>
      </c>
      <c r="C128" s="25" t="s">
        <v>14</v>
      </c>
      <c r="D128" s="26"/>
      <c r="E128" s="27"/>
      <c r="F128" s="261">
        <f>SUM(F119:F127)</f>
        <v>0</v>
      </c>
    </row>
    <row r="129" spans="1:6">
      <c r="A129" s="28"/>
      <c r="B129" s="29"/>
      <c r="C129" s="30"/>
      <c r="D129" s="31"/>
      <c r="E129" s="32"/>
      <c r="F129" s="262"/>
    </row>
    <row r="130" spans="1:6">
      <c r="A130" s="12"/>
      <c r="B130" s="63"/>
      <c r="C130" s="203"/>
      <c r="D130" s="67"/>
      <c r="E130" s="16"/>
    </row>
    <row r="131" spans="1:6" ht="15" customHeight="1">
      <c r="A131" s="36" t="s">
        <v>130</v>
      </c>
      <c r="B131" s="37" t="s">
        <v>24</v>
      </c>
      <c r="C131" s="203"/>
      <c r="D131" s="67"/>
      <c r="E131" s="16"/>
    </row>
    <row r="132" spans="1:6" ht="12" customHeight="1">
      <c r="A132" s="12"/>
      <c r="B132" s="63"/>
      <c r="C132" s="203"/>
      <c r="D132" s="67"/>
      <c r="E132" s="16"/>
    </row>
    <row r="133" spans="1:6" ht="15.75" customHeight="1">
      <c r="A133" s="12"/>
      <c r="B133" s="63"/>
      <c r="C133" s="203"/>
      <c r="D133" s="67"/>
      <c r="E133" s="16"/>
    </row>
    <row r="134" spans="1:6" ht="83.25" customHeight="1">
      <c r="A134" s="19" t="s">
        <v>6</v>
      </c>
      <c r="B134" s="47" t="s">
        <v>69</v>
      </c>
      <c r="C134" s="35"/>
      <c r="D134" s="20"/>
      <c r="E134" s="22"/>
    </row>
    <row r="135" spans="1:6">
      <c r="A135" s="19" t="s">
        <v>21</v>
      </c>
      <c r="B135" s="63" t="s">
        <v>50</v>
      </c>
      <c r="C135" s="203" t="s">
        <v>12</v>
      </c>
      <c r="D135" s="21">
        <v>2</v>
      </c>
      <c r="E135" s="22">
        <v>0</v>
      </c>
      <c r="F135" s="16">
        <f>D135*E135</f>
        <v>0</v>
      </c>
    </row>
    <row r="136" spans="1:6">
      <c r="A136" s="19" t="s">
        <v>22</v>
      </c>
      <c r="B136" s="63" t="s">
        <v>26</v>
      </c>
      <c r="C136" s="203" t="s">
        <v>12</v>
      </c>
      <c r="D136" s="21">
        <v>2</v>
      </c>
      <c r="E136" s="22">
        <v>0</v>
      </c>
      <c r="F136" s="16">
        <f>D136*E136</f>
        <v>0</v>
      </c>
    </row>
    <row r="137" spans="1:6" ht="14.25" customHeight="1">
      <c r="A137" s="12"/>
      <c r="B137" s="63"/>
      <c r="C137" s="203"/>
      <c r="D137" s="67"/>
      <c r="E137" s="16"/>
    </row>
    <row r="138" spans="1:6" ht="84">
      <c r="A138" s="19" t="s">
        <v>8</v>
      </c>
      <c r="B138" s="47" t="s">
        <v>394</v>
      </c>
      <c r="C138" s="203"/>
      <c r="D138" s="67"/>
      <c r="E138" s="16"/>
    </row>
    <row r="139" spans="1:6">
      <c r="A139" s="12" t="s">
        <v>21</v>
      </c>
      <c r="B139" s="63" t="s">
        <v>79</v>
      </c>
      <c r="C139" s="203" t="s">
        <v>7</v>
      </c>
      <c r="D139" s="67">
        <v>20</v>
      </c>
      <c r="E139" s="16">
        <v>0</v>
      </c>
      <c r="F139" s="16">
        <f>D139*E139</f>
        <v>0</v>
      </c>
    </row>
    <row r="140" spans="1:6">
      <c r="A140" s="12" t="s">
        <v>22</v>
      </c>
      <c r="B140" s="63" t="s">
        <v>80</v>
      </c>
      <c r="C140" s="35" t="s">
        <v>7</v>
      </c>
      <c r="D140" s="20">
        <v>100</v>
      </c>
      <c r="E140" s="16">
        <v>0</v>
      </c>
      <c r="F140" s="16">
        <f>D140*E140</f>
        <v>0</v>
      </c>
    </row>
    <row r="141" spans="1:6">
      <c r="A141" s="12" t="s">
        <v>23</v>
      </c>
      <c r="B141" s="63" t="s">
        <v>27</v>
      </c>
      <c r="C141" s="35" t="s">
        <v>7</v>
      </c>
      <c r="D141" s="20">
        <v>12</v>
      </c>
      <c r="E141" s="16">
        <v>0</v>
      </c>
      <c r="F141" s="16">
        <f>D141*E141</f>
        <v>0</v>
      </c>
    </row>
    <row r="142" spans="1:6">
      <c r="A142" s="19" t="s">
        <v>25</v>
      </c>
      <c r="B142" s="63" t="s">
        <v>51</v>
      </c>
      <c r="C142" s="35" t="s">
        <v>17</v>
      </c>
      <c r="D142" s="20">
        <v>50</v>
      </c>
      <c r="E142" s="16">
        <v>0</v>
      </c>
      <c r="F142" s="16">
        <f>D142*E142</f>
        <v>0</v>
      </c>
    </row>
    <row r="143" spans="1:6">
      <c r="A143" s="12"/>
      <c r="B143" s="63"/>
      <c r="C143" s="203"/>
      <c r="D143" s="21"/>
      <c r="E143" s="16"/>
    </row>
    <row r="144" spans="1:6">
      <c r="A144" s="12"/>
      <c r="B144" s="63"/>
      <c r="C144" s="203"/>
      <c r="D144" s="21"/>
      <c r="E144" s="16"/>
    </row>
    <row r="145" spans="1:6" ht="48">
      <c r="A145" s="12" t="s">
        <v>9</v>
      </c>
      <c r="B145" s="61" t="s">
        <v>63</v>
      </c>
      <c r="C145" s="203" t="s">
        <v>12</v>
      </c>
      <c r="D145" s="21">
        <v>1</v>
      </c>
      <c r="E145" s="44">
        <v>0</v>
      </c>
      <c r="F145" s="16">
        <f>D145*E145</f>
        <v>0</v>
      </c>
    </row>
    <row r="146" spans="1:6">
      <c r="A146" s="12"/>
      <c r="B146" s="63"/>
      <c r="C146" s="203"/>
      <c r="D146" s="21"/>
    </row>
    <row r="147" spans="1:6">
      <c r="A147" s="12"/>
      <c r="B147" s="63"/>
      <c r="C147" s="203"/>
      <c r="D147" s="21"/>
      <c r="E147" s="48"/>
    </row>
    <row r="148" spans="1:6">
      <c r="A148" s="23"/>
      <c r="B148" s="24" t="s">
        <v>365</v>
      </c>
      <c r="C148" s="25" t="s">
        <v>14</v>
      </c>
      <c r="D148" s="26"/>
      <c r="E148" s="49"/>
      <c r="F148" s="261">
        <f>SUM(F135:F147)</f>
        <v>0</v>
      </c>
    </row>
    <row r="149" spans="1:6">
      <c r="A149" s="28"/>
      <c r="B149" s="29"/>
      <c r="C149" s="30"/>
      <c r="D149" s="31"/>
      <c r="E149" s="50"/>
      <c r="F149" s="32"/>
    </row>
    <row r="150" spans="1:6">
      <c r="A150" s="28"/>
      <c r="B150" s="29"/>
      <c r="C150" s="30"/>
      <c r="D150" s="31"/>
      <c r="E150" s="50"/>
      <c r="F150" s="32"/>
    </row>
    <row r="151" spans="1:6">
      <c r="A151" s="28"/>
      <c r="B151" s="29"/>
      <c r="C151" s="30"/>
      <c r="D151" s="31"/>
      <c r="E151" s="50"/>
      <c r="F151" s="32"/>
    </row>
    <row r="152" spans="1:6">
      <c r="A152" s="28"/>
      <c r="B152" s="29"/>
      <c r="C152" s="30"/>
      <c r="D152" s="31"/>
      <c r="E152" s="50"/>
      <c r="F152" s="32"/>
    </row>
    <row r="153" spans="1:6">
      <c r="A153" s="28"/>
      <c r="B153" s="29"/>
      <c r="C153" s="30"/>
      <c r="D153" s="31"/>
      <c r="E153" s="50"/>
      <c r="F153" s="32"/>
    </row>
    <row r="154" spans="1:6">
      <c r="A154" s="12"/>
      <c r="B154" s="63"/>
      <c r="C154" s="203"/>
      <c r="D154" s="67"/>
      <c r="E154" s="48"/>
    </row>
    <row r="155" spans="1:6">
      <c r="A155" s="12"/>
      <c r="B155" s="13"/>
      <c r="C155" s="203"/>
      <c r="D155" s="67"/>
      <c r="E155" s="48"/>
    </row>
    <row r="156" spans="1:6" ht="31.5">
      <c r="A156" s="28"/>
      <c r="B156" s="178" t="s">
        <v>367</v>
      </c>
      <c r="C156" s="177"/>
      <c r="D156" s="31"/>
      <c r="E156" s="50"/>
      <c r="F156" s="32"/>
    </row>
    <row r="157" spans="1:6">
      <c r="A157" s="12"/>
      <c r="B157" s="13"/>
      <c r="C157" s="203"/>
      <c r="D157" s="67"/>
      <c r="E157" s="48"/>
    </row>
    <row r="158" spans="1:6">
      <c r="A158" s="12"/>
      <c r="B158" s="13"/>
      <c r="C158" s="203"/>
      <c r="D158" s="67"/>
      <c r="E158" s="48"/>
    </row>
    <row r="159" spans="1:6">
      <c r="A159" s="33" t="s">
        <v>57</v>
      </c>
      <c r="B159" s="10" t="s">
        <v>15</v>
      </c>
      <c r="C159" s="42" t="s">
        <v>14</v>
      </c>
      <c r="D159" s="43"/>
      <c r="E159" s="51"/>
      <c r="F159" s="262">
        <f>F31</f>
        <v>0</v>
      </c>
    </row>
    <row r="160" spans="1:6">
      <c r="A160" s="33"/>
      <c r="B160" s="10"/>
      <c r="C160" s="42"/>
      <c r="D160" s="43"/>
      <c r="E160" s="51"/>
      <c r="F160" s="265"/>
    </row>
    <row r="161" spans="1:8">
      <c r="A161" s="33" t="s">
        <v>102</v>
      </c>
      <c r="B161" s="10" t="s">
        <v>16</v>
      </c>
      <c r="C161" s="42" t="s">
        <v>14</v>
      </c>
      <c r="D161" s="43"/>
      <c r="E161" s="51"/>
      <c r="F161" s="265">
        <f>F65</f>
        <v>0</v>
      </c>
    </row>
    <row r="162" spans="1:8">
      <c r="A162" s="33"/>
      <c r="B162" s="10"/>
      <c r="C162" s="42"/>
      <c r="D162" s="43"/>
      <c r="E162" s="51"/>
      <c r="F162" s="265"/>
    </row>
    <row r="163" spans="1:8">
      <c r="A163" s="17" t="s">
        <v>113</v>
      </c>
      <c r="B163" s="10" t="s">
        <v>45</v>
      </c>
      <c r="C163" s="42" t="s">
        <v>14</v>
      </c>
      <c r="D163" s="43"/>
      <c r="E163" s="51"/>
      <c r="F163" s="265">
        <f>F81</f>
        <v>0</v>
      </c>
    </row>
    <row r="164" spans="1:8">
      <c r="A164" s="17"/>
      <c r="B164" s="37"/>
      <c r="C164" s="42"/>
      <c r="D164" s="43"/>
      <c r="E164" s="51"/>
      <c r="F164" s="265"/>
    </row>
    <row r="165" spans="1:8">
      <c r="A165" s="17" t="s">
        <v>58</v>
      </c>
      <c r="B165" s="37" t="s">
        <v>19</v>
      </c>
      <c r="C165" s="42" t="s">
        <v>14</v>
      </c>
      <c r="D165" s="43"/>
      <c r="E165" s="51"/>
      <c r="F165" s="265">
        <f>F100</f>
        <v>0</v>
      </c>
    </row>
    <row r="166" spans="1:8">
      <c r="A166" s="17"/>
      <c r="B166" s="37"/>
      <c r="C166" s="42"/>
      <c r="D166" s="43"/>
      <c r="E166" s="51"/>
      <c r="F166" s="265"/>
    </row>
    <row r="167" spans="1:8">
      <c r="A167" s="17" t="s">
        <v>59</v>
      </c>
      <c r="B167" s="37" t="s">
        <v>48</v>
      </c>
      <c r="C167" s="42" t="s">
        <v>14</v>
      </c>
      <c r="D167" s="43"/>
      <c r="E167" s="51"/>
      <c r="F167" s="265">
        <f>F114</f>
        <v>0</v>
      </c>
    </row>
    <row r="168" spans="1:8">
      <c r="A168" s="17"/>
      <c r="B168" s="37"/>
      <c r="C168" s="42"/>
      <c r="D168" s="43"/>
      <c r="E168" s="51"/>
      <c r="F168" s="265"/>
    </row>
    <row r="169" spans="1:8">
      <c r="A169" s="17" t="s">
        <v>127</v>
      </c>
      <c r="B169" s="37" t="s">
        <v>20</v>
      </c>
      <c r="C169" s="42" t="s">
        <v>14</v>
      </c>
      <c r="D169" s="43"/>
      <c r="E169" s="51"/>
      <c r="F169" s="265">
        <f>F128</f>
        <v>0</v>
      </c>
      <c r="G169" s="8"/>
      <c r="H169" s="9"/>
    </row>
    <row r="170" spans="1:8">
      <c r="A170" s="33"/>
      <c r="B170" s="10"/>
      <c r="C170" s="42"/>
      <c r="D170" s="43"/>
      <c r="E170" s="51"/>
      <c r="F170" s="265"/>
    </row>
    <row r="171" spans="1:8">
      <c r="A171" s="33" t="s">
        <v>130</v>
      </c>
      <c r="B171" s="37" t="s">
        <v>24</v>
      </c>
      <c r="C171" s="42" t="s">
        <v>14</v>
      </c>
      <c r="D171" s="43"/>
      <c r="E171" s="51"/>
      <c r="F171" s="265">
        <f>F148</f>
        <v>0</v>
      </c>
    </row>
    <row r="172" spans="1:8">
      <c r="A172" s="33"/>
      <c r="B172" s="10"/>
      <c r="C172" s="42"/>
      <c r="D172" s="43"/>
      <c r="E172" s="51"/>
      <c r="F172" s="265"/>
    </row>
    <row r="173" spans="1:8">
      <c r="A173" s="33"/>
      <c r="B173" s="10"/>
      <c r="C173" s="42"/>
      <c r="D173" s="43"/>
      <c r="E173" s="51"/>
      <c r="F173" s="265"/>
    </row>
    <row r="174" spans="1:8">
      <c r="A174" s="33"/>
      <c r="B174" s="10"/>
      <c r="C174" s="42"/>
      <c r="D174" s="43"/>
      <c r="E174" s="51"/>
      <c r="F174" s="265"/>
    </row>
    <row r="175" spans="1:8">
      <c r="A175" s="56" t="s">
        <v>57</v>
      </c>
      <c r="B175" s="57" t="s">
        <v>366</v>
      </c>
      <c r="C175" s="58" t="s">
        <v>14</v>
      </c>
      <c r="D175" s="59"/>
      <c r="E175" s="60"/>
      <c r="F175" s="266">
        <f>SUM(F159:F172)</f>
        <v>0</v>
      </c>
    </row>
    <row r="176" spans="1:8">
      <c r="A176" s="52"/>
      <c r="B176" s="53"/>
      <c r="C176" s="30"/>
      <c r="D176" s="54"/>
      <c r="E176" s="55"/>
      <c r="F176" s="262"/>
    </row>
    <row r="177" spans="1:6">
      <c r="A177" s="33"/>
      <c r="B177" s="10"/>
      <c r="C177" s="42"/>
      <c r="D177" s="43"/>
      <c r="E177" s="265"/>
      <c r="F177" s="265"/>
    </row>
    <row r="178" spans="1:6">
      <c r="A178" s="33"/>
      <c r="B178" s="10"/>
      <c r="C178" s="42"/>
      <c r="D178" s="43"/>
      <c r="E178" s="265"/>
      <c r="F178" s="265"/>
    </row>
    <row r="179" spans="1:6">
      <c r="A179" s="12"/>
      <c r="B179" s="204"/>
      <c r="C179" s="203"/>
      <c r="D179" s="67"/>
      <c r="E179" s="16"/>
    </row>
    <row r="180" spans="1:6">
      <c r="A180" s="284"/>
      <c r="B180" s="284"/>
      <c r="C180" s="203"/>
      <c r="D180" s="205"/>
      <c r="E180" s="267"/>
      <c r="F180" s="267"/>
    </row>
    <row r="181" spans="1:6">
      <c r="A181" s="204"/>
      <c r="B181" s="204"/>
      <c r="C181" s="203"/>
      <c r="D181" s="205"/>
      <c r="E181" s="267"/>
      <c r="F181" s="267"/>
    </row>
    <row r="182" spans="1:6">
      <c r="A182" s="204"/>
      <c r="B182" s="204"/>
      <c r="C182" s="203"/>
      <c r="D182" s="205"/>
      <c r="E182" s="267"/>
      <c r="F182" s="267"/>
    </row>
    <row r="183" spans="1:6">
      <c r="A183" s="204"/>
      <c r="B183" s="204"/>
      <c r="C183" s="203"/>
      <c r="D183" s="205"/>
      <c r="E183" s="267"/>
      <c r="F183" s="267"/>
    </row>
    <row r="184" spans="1:6">
      <c r="A184" s="12"/>
      <c r="B184" s="13"/>
      <c r="C184" s="203"/>
      <c r="D184" s="203"/>
      <c r="E184" s="268"/>
      <c r="F184" s="268"/>
    </row>
    <row r="185" spans="1:6">
      <c r="C185" s="5"/>
      <c r="D185" s="6"/>
      <c r="E185" s="269"/>
      <c r="F185" s="270"/>
    </row>
    <row r="186" spans="1:6">
      <c r="C186" s="5"/>
      <c r="D186" s="6"/>
      <c r="E186" s="269"/>
      <c r="F186" s="270"/>
    </row>
    <row r="187" spans="1:6">
      <c r="C187" s="5"/>
      <c r="D187" s="6"/>
      <c r="E187" s="269"/>
      <c r="F187" s="270"/>
    </row>
    <row r="188" spans="1:6">
      <c r="C188" s="5"/>
      <c r="D188" s="6"/>
      <c r="E188" s="269"/>
      <c r="F188" s="270"/>
    </row>
    <row r="189" spans="1:6">
      <c r="C189" s="5"/>
      <c r="D189" s="6"/>
      <c r="E189" s="269"/>
      <c r="F189" s="270"/>
    </row>
  </sheetData>
  <sheetProtection sheet="1" objects="1" scenarios="1"/>
  <mergeCells count="1">
    <mergeCell ref="A180:B180"/>
  </mergeCells>
  <phoneticPr fontId="0" type="noConversion"/>
  <pageMargins left="0.78740157480314965" right="0.39370078740157483" top="0.78740157480314965" bottom="0.59055118110236227" header="0.19685039370078741" footer="0.31496062992125984"/>
  <pageSetup paperSize="9" orientation="portrait" r:id="rId1"/>
  <rowBreaks count="1" manualBreakCount="1">
    <brk id="15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64"/>
  <sheetViews>
    <sheetView showZeros="0" view="pageBreakPreview" zoomScaleNormal="100" zoomScaleSheetLayoutView="100" workbookViewId="0">
      <selection activeCell="F5" sqref="F5"/>
    </sheetView>
  </sheetViews>
  <sheetFormatPr defaultColWidth="3.7109375" defaultRowHeight="15"/>
  <cols>
    <col min="1" max="1" width="5" style="184" customWidth="1"/>
    <col min="2" max="2" width="47.28515625" style="131" customWidth="1"/>
    <col min="3" max="3" width="7.28515625" style="135" customWidth="1"/>
    <col min="4" max="4" width="7.85546875" style="135" customWidth="1"/>
    <col min="5" max="5" width="9.85546875" style="224" customWidth="1"/>
    <col min="6" max="6" width="12.28515625" style="224" customWidth="1"/>
  </cols>
  <sheetData>
    <row r="1" spans="1:6">
      <c r="A1" s="78" t="s">
        <v>0</v>
      </c>
      <c r="B1" s="125" t="s">
        <v>1</v>
      </c>
      <c r="C1" s="132" t="s">
        <v>2</v>
      </c>
      <c r="D1" s="132" t="s">
        <v>3</v>
      </c>
      <c r="E1" s="214" t="s">
        <v>4</v>
      </c>
      <c r="F1" s="215" t="s">
        <v>324</v>
      </c>
    </row>
    <row r="2" spans="1:6">
      <c r="A2" s="12"/>
      <c r="B2" s="126"/>
      <c r="C2" s="79"/>
      <c r="D2" s="79"/>
      <c r="E2" s="216"/>
      <c r="F2" s="216"/>
    </row>
    <row r="3" spans="1:6">
      <c r="A3" s="17" t="s">
        <v>57</v>
      </c>
      <c r="B3" s="127" t="s">
        <v>15</v>
      </c>
      <c r="C3" s="79"/>
      <c r="D3" s="79"/>
      <c r="E3" s="216"/>
      <c r="F3" s="216"/>
    </row>
    <row r="4" spans="1:6">
      <c r="A4" s="12"/>
      <c r="B4" s="126"/>
      <c r="C4" s="79"/>
      <c r="D4" s="79"/>
      <c r="E4" s="216"/>
      <c r="F4" s="216"/>
    </row>
    <row r="5" spans="1:6" ht="36">
      <c r="A5" s="19" t="s">
        <v>6</v>
      </c>
      <c r="B5" s="83" t="s">
        <v>235</v>
      </c>
      <c r="C5" s="79" t="s">
        <v>7</v>
      </c>
      <c r="D5" s="79">
        <v>95</v>
      </c>
      <c r="E5" s="216">
        <v>0</v>
      </c>
      <c r="F5" s="216">
        <f>D5*E5</f>
        <v>0</v>
      </c>
    </row>
    <row r="6" spans="1:6">
      <c r="A6" s="12"/>
      <c r="B6" s="126"/>
      <c r="C6" s="79"/>
      <c r="D6" s="79"/>
      <c r="E6" s="216"/>
      <c r="F6" s="216"/>
    </row>
    <row r="7" spans="1:6" ht="72">
      <c r="A7" s="12" t="s">
        <v>8</v>
      </c>
      <c r="B7" s="88" t="s">
        <v>269</v>
      </c>
      <c r="C7" s="79" t="s">
        <v>18</v>
      </c>
      <c r="D7" s="79">
        <v>3</v>
      </c>
      <c r="E7" s="216">
        <v>0</v>
      </c>
      <c r="F7" s="216">
        <f>D7*E7</f>
        <v>0</v>
      </c>
    </row>
    <row r="8" spans="1:6">
      <c r="A8" s="12"/>
      <c r="B8" s="83"/>
      <c r="C8" s="79"/>
      <c r="D8" s="79"/>
      <c r="E8" s="216"/>
      <c r="F8" s="216"/>
    </row>
    <row r="9" spans="1:6" ht="24">
      <c r="A9" s="12" t="s">
        <v>9</v>
      </c>
      <c r="B9" s="83" t="s">
        <v>236</v>
      </c>
      <c r="C9" s="79" t="s">
        <v>33</v>
      </c>
      <c r="D9" s="84">
        <v>1</v>
      </c>
      <c r="E9" s="216">
        <v>0</v>
      </c>
      <c r="F9" s="216">
        <f>D9*E9</f>
        <v>0</v>
      </c>
    </row>
    <row r="10" spans="1:6">
      <c r="A10" s="12"/>
      <c r="B10" s="83"/>
      <c r="C10" s="79"/>
      <c r="D10" s="79"/>
      <c r="E10" s="216"/>
      <c r="F10" s="216"/>
    </row>
    <row r="11" spans="1:6">
      <c r="A11" s="12"/>
      <c r="B11" s="83"/>
      <c r="C11" s="79"/>
      <c r="D11" s="79"/>
      <c r="E11" s="216"/>
      <c r="F11" s="216"/>
    </row>
    <row r="12" spans="1:6">
      <c r="A12" s="89"/>
      <c r="B12" s="90" t="s">
        <v>357</v>
      </c>
      <c r="C12" s="91" t="s">
        <v>14</v>
      </c>
      <c r="D12" s="82"/>
      <c r="E12" s="217"/>
      <c r="F12" s="218">
        <f>SUM(F5:F11)</f>
        <v>0</v>
      </c>
    </row>
    <row r="13" spans="1:6">
      <c r="A13" s="12"/>
      <c r="B13" s="83"/>
      <c r="C13" s="79"/>
      <c r="D13" s="79"/>
      <c r="E13" s="216"/>
      <c r="F13" s="216"/>
    </row>
    <row r="14" spans="1:6">
      <c r="A14" s="12"/>
      <c r="B14" s="83"/>
      <c r="C14" s="79"/>
      <c r="D14" s="79"/>
      <c r="E14" s="216"/>
      <c r="F14" s="216"/>
    </row>
    <row r="15" spans="1:6">
      <c r="A15" s="17" t="s">
        <v>102</v>
      </c>
      <c r="B15" s="127" t="s">
        <v>237</v>
      </c>
      <c r="C15" s="79"/>
      <c r="D15" s="79"/>
      <c r="E15" s="216"/>
      <c r="F15" s="216"/>
    </row>
    <row r="16" spans="1:6">
      <c r="A16" s="12"/>
      <c r="B16" s="126"/>
      <c r="C16" s="79"/>
      <c r="D16" s="79"/>
      <c r="E16" s="216"/>
      <c r="F16" s="216"/>
    </row>
    <row r="17" spans="1:6" ht="36">
      <c r="A17" s="12" t="s">
        <v>6</v>
      </c>
      <c r="B17" s="83" t="s">
        <v>238</v>
      </c>
      <c r="C17" s="79" t="s">
        <v>7</v>
      </c>
      <c r="D17" s="79">
        <v>105</v>
      </c>
      <c r="E17" s="216">
        <v>0</v>
      </c>
      <c r="F17" s="216">
        <f>D17*E17</f>
        <v>0</v>
      </c>
    </row>
    <row r="18" spans="1:6">
      <c r="A18" s="12"/>
      <c r="B18" s="83"/>
      <c r="C18" s="79"/>
      <c r="D18" s="79"/>
      <c r="E18" s="216"/>
      <c r="F18" s="216"/>
    </row>
    <row r="19" spans="1:6" ht="60">
      <c r="A19" s="12" t="s">
        <v>8</v>
      </c>
      <c r="B19" s="83" t="s">
        <v>396</v>
      </c>
      <c r="C19" s="79" t="s">
        <v>33</v>
      </c>
      <c r="D19" s="84">
        <v>1</v>
      </c>
      <c r="E19" s="216">
        <v>0</v>
      </c>
      <c r="F19" s="216">
        <f>D19*E19</f>
        <v>0</v>
      </c>
    </row>
    <row r="20" spans="1:6">
      <c r="A20" s="12"/>
      <c r="B20" s="83"/>
      <c r="C20" s="79"/>
      <c r="D20" s="84"/>
      <c r="E20" s="216"/>
      <c r="F20" s="216"/>
    </row>
    <row r="21" spans="1:6">
      <c r="A21" s="12"/>
      <c r="B21" s="83"/>
      <c r="C21" s="79"/>
      <c r="D21" s="79"/>
      <c r="E21" s="216"/>
      <c r="F21" s="216"/>
    </row>
    <row r="22" spans="1:6">
      <c r="A22" s="89"/>
      <c r="B22" s="90" t="s">
        <v>368</v>
      </c>
      <c r="C22" s="91" t="s">
        <v>14</v>
      </c>
      <c r="D22" s="82"/>
      <c r="E22" s="217"/>
      <c r="F22" s="218">
        <f>SUM(F17:F21)</f>
        <v>0</v>
      </c>
    </row>
    <row r="23" spans="1:6">
      <c r="A23" s="12"/>
      <c r="B23" s="83"/>
      <c r="C23" s="79"/>
      <c r="D23" s="79"/>
      <c r="E23" s="216"/>
      <c r="F23" s="216"/>
    </row>
    <row r="24" spans="1:6">
      <c r="A24" s="12"/>
      <c r="B24" s="126"/>
      <c r="C24" s="79"/>
      <c r="D24" s="79"/>
      <c r="E24" s="216"/>
      <c r="F24" s="216"/>
    </row>
    <row r="25" spans="1:6">
      <c r="A25" s="33" t="s">
        <v>113</v>
      </c>
      <c r="B25" s="128" t="s">
        <v>16</v>
      </c>
      <c r="C25" s="79"/>
      <c r="D25" s="79"/>
      <c r="E25" s="216"/>
      <c r="F25" s="216"/>
    </row>
    <row r="26" spans="1:6">
      <c r="A26" s="12"/>
      <c r="B26" s="126"/>
      <c r="C26" s="79"/>
      <c r="D26" s="79"/>
      <c r="E26" s="216"/>
      <c r="F26" s="216"/>
    </row>
    <row r="27" spans="1:6" ht="24">
      <c r="A27" s="12" t="s">
        <v>6</v>
      </c>
      <c r="B27" s="124" t="s">
        <v>239</v>
      </c>
      <c r="C27" s="79" t="s">
        <v>7</v>
      </c>
      <c r="D27" s="79">
        <v>10</v>
      </c>
      <c r="E27" s="216">
        <v>0</v>
      </c>
      <c r="F27" s="216">
        <f>D27*E27</f>
        <v>0</v>
      </c>
    </row>
    <row r="28" spans="1:6">
      <c r="A28" s="12"/>
      <c r="B28" s="126"/>
      <c r="C28" s="79"/>
      <c r="D28" s="79"/>
      <c r="E28" s="216"/>
      <c r="F28" s="216"/>
    </row>
    <row r="29" spans="1:6" ht="24">
      <c r="A29" s="19" t="s">
        <v>8</v>
      </c>
      <c r="B29" s="124" t="s">
        <v>240</v>
      </c>
      <c r="C29" s="79" t="s">
        <v>17</v>
      </c>
      <c r="D29" s="79">
        <v>10</v>
      </c>
      <c r="E29" s="216">
        <v>0</v>
      </c>
      <c r="F29" s="216">
        <f>D29*E29</f>
        <v>0</v>
      </c>
    </row>
    <row r="30" spans="1:6">
      <c r="A30" s="12"/>
      <c r="B30" s="126"/>
      <c r="C30" s="79"/>
      <c r="D30" s="79"/>
      <c r="E30" s="216"/>
      <c r="F30" s="216"/>
    </row>
    <row r="31" spans="1:6" ht="24">
      <c r="A31" s="12" t="s">
        <v>9</v>
      </c>
      <c r="B31" s="124" t="s">
        <v>241</v>
      </c>
      <c r="C31" s="79" t="s">
        <v>17</v>
      </c>
      <c r="D31" s="79">
        <v>10</v>
      </c>
      <c r="E31" s="216">
        <v>0</v>
      </c>
      <c r="F31" s="216">
        <f>D31*E31</f>
        <v>0</v>
      </c>
    </row>
    <row r="32" spans="1:6">
      <c r="A32" s="12"/>
      <c r="B32" s="124"/>
      <c r="C32" s="79"/>
      <c r="D32" s="79"/>
      <c r="E32" s="216"/>
      <c r="F32" s="216"/>
    </row>
    <row r="33" spans="1:6" ht="48">
      <c r="A33" s="19" t="s">
        <v>13</v>
      </c>
      <c r="B33" s="124" t="s">
        <v>413</v>
      </c>
      <c r="C33" s="79" t="s">
        <v>18</v>
      </c>
      <c r="D33" s="79">
        <v>150</v>
      </c>
      <c r="E33" s="216">
        <v>0</v>
      </c>
      <c r="F33" s="216">
        <f>D33*E33</f>
        <v>0</v>
      </c>
    </row>
    <row r="34" spans="1:6">
      <c r="A34" s="12"/>
      <c r="B34" s="124"/>
      <c r="C34" s="79"/>
      <c r="D34" s="79"/>
      <c r="E34" s="216"/>
      <c r="F34" s="216"/>
    </row>
    <row r="35" spans="1:6" ht="36">
      <c r="A35" s="12" t="s">
        <v>10</v>
      </c>
      <c r="B35" s="124" t="s">
        <v>242</v>
      </c>
      <c r="C35" s="79" t="s">
        <v>18</v>
      </c>
      <c r="D35" s="79">
        <v>3</v>
      </c>
      <c r="E35" s="216">
        <v>0</v>
      </c>
      <c r="F35" s="216">
        <f>D35*E35</f>
        <v>0</v>
      </c>
    </row>
    <row r="36" spans="1:6">
      <c r="A36" s="12"/>
      <c r="B36" s="124"/>
      <c r="C36" s="79"/>
      <c r="D36" s="79"/>
      <c r="E36" s="216"/>
      <c r="F36" s="216"/>
    </row>
    <row r="37" spans="1:6" ht="108">
      <c r="A37" s="19" t="s">
        <v>11</v>
      </c>
      <c r="B37" s="124" t="s">
        <v>243</v>
      </c>
      <c r="C37" s="79" t="s">
        <v>18</v>
      </c>
      <c r="D37" s="79">
        <v>30</v>
      </c>
      <c r="E37" s="216">
        <v>0</v>
      </c>
      <c r="F37" s="216">
        <f>D37*E37</f>
        <v>0</v>
      </c>
    </row>
    <row r="38" spans="1:6">
      <c r="A38" s="12"/>
      <c r="B38" s="124"/>
      <c r="C38" s="79"/>
      <c r="D38" s="79"/>
      <c r="E38" s="216"/>
      <c r="F38" s="216"/>
    </row>
    <row r="39" spans="1:6" ht="48">
      <c r="A39" s="19" t="s">
        <v>28</v>
      </c>
      <c r="B39" s="39" t="s">
        <v>244</v>
      </c>
      <c r="C39" s="79" t="s">
        <v>17</v>
      </c>
      <c r="D39" s="79">
        <v>80</v>
      </c>
      <c r="E39" s="216">
        <v>0</v>
      </c>
      <c r="F39" s="216">
        <f>D39*E39</f>
        <v>0</v>
      </c>
    </row>
    <row r="40" spans="1:6">
      <c r="A40" s="12"/>
      <c r="B40" s="124"/>
      <c r="C40" s="79"/>
      <c r="D40" s="79"/>
      <c r="E40" s="216"/>
      <c r="F40" s="216"/>
    </row>
    <row r="41" spans="1:6" ht="48">
      <c r="A41" s="12" t="s">
        <v>110</v>
      </c>
      <c r="B41" s="124" t="s">
        <v>245</v>
      </c>
      <c r="C41" s="79" t="s">
        <v>18</v>
      </c>
      <c r="D41" s="79">
        <v>90</v>
      </c>
      <c r="E41" s="216">
        <v>0</v>
      </c>
      <c r="F41" s="216">
        <f>D41*E41</f>
        <v>0</v>
      </c>
    </row>
    <row r="42" spans="1:6">
      <c r="A42" s="12"/>
      <c r="B42" s="124"/>
      <c r="C42" s="79"/>
      <c r="D42" s="79"/>
      <c r="E42" s="216"/>
      <c r="F42" s="216"/>
    </row>
    <row r="43" spans="1:6" ht="84">
      <c r="A43" s="19" t="s">
        <v>274</v>
      </c>
      <c r="B43" s="124" t="s">
        <v>246</v>
      </c>
      <c r="C43" s="79" t="s">
        <v>18</v>
      </c>
      <c r="D43" s="79">
        <v>40</v>
      </c>
      <c r="E43" s="216">
        <v>0</v>
      </c>
      <c r="F43" s="216">
        <f>D43*E43</f>
        <v>0</v>
      </c>
    </row>
    <row r="44" spans="1:6">
      <c r="A44" s="12"/>
      <c r="B44" s="124"/>
      <c r="C44" s="79"/>
      <c r="D44" s="79"/>
      <c r="E44" s="216"/>
      <c r="F44" s="216"/>
    </row>
    <row r="45" spans="1:6" ht="60">
      <c r="A45" s="12" t="s">
        <v>355</v>
      </c>
      <c r="B45" s="124" t="s">
        <v>247</v>
      </c>
      <c r="C45" s="79" t="s">
        <v>18</v>
      </c>
      <c r="D45" s="79">
        <v>40</v>
      </c>
      <c r="E45" s="216"/>
      <c r="F45" s="216">
        <f>D45*E45</f>
        <v>0</v>
      </c>
    </row>
    <row r="46" spans="1:6">
      <c r="A46" s="12"/>
      <c r="B46" s="124"/>
      <c r="C46" s="79"/>
      <c r="D46" s="79"/>
      <c r="E46" s="216"/>
      <c r="F46" s="216"/>
    </row>
    <row r="47" spans="1:6" ht="60">
      <c r="A47" s="12" t="s">
        <v>356</v>
      </c>
      <c r="B47" s="124" t="s">
        <v>248</v>
      </c>
      <c r="C47" s="79" t="s">
        <v>41</v>
      </c>
      <c r="D47" s="79">
        <v>8</v>
      </c>
      <c r="E47" s="216">
        <v>0</v>
      </c>
      <c r="F47" s="216">
        <f>D47*E47</f>
        <v>0</v>
      </c>
    </row>
    <row r="48" spans="1:6">
      <c r="A48" s="12"/>
      <c r="B48" s="124"/>
      <c r="C48" s="79"/>
      <c r="D48" s="79"/>
      <c r="E48" s="216"/>
      <c r="F48" s="216"/>
    </row>
    <row r="49" spans="1:6" ht="48">
      <c r="A49" s="19" t="s">
        <v>358</v>
      </c>
      <c r="B49" s="124" t="s">
        <v>249</v>
      </c>
      <c r="C49" s="79" t="s">
        <v>18</v>
      </c>
      <c r="D49" s="79">
        <v>10</v>
      </c>
      <c r="E49" s="216">
        <v>0</v>
      </c>
      <c r="F49" s="216">
        <f>D49*E49</f>
        <v>0</v>
      </c>
    </row>
    <row r="50" spans="1:6">
      <c r="A50" s="12"/>
      <c r="B50" s="124"/>
      <c r="C50" s="79"/>
      <c r="D50" s="79"/>
      <c r="E50" s="216"/>
      <c r="F50" s="216"/>
    </row>
    <row r="51" spans="1:6">
      <c r="A51" s="12"/>
      <c r="B51" s="126"/>
      <c r="C51" s="79"/>
      <c r="D51" s="79"/>
      <c r="E51" s="216"/>
      <c r="F51" s="216"/>
    </row>
    <row r="52" spans="1:6">
      <c r="A52" s="23"/>
      <c r="B52" s="81" t="s">
        <v>360</v>
      </c>
      <c r="C52" s="91" t="s">
        <v>14</v>
      </c>
      <c r="D52" s="82"/>
      <c r="E52" s="217"/>
      <c r="F52" s="218">
        <f>SUM(F27:F51)</f>
        <v>0</v>
      </c>
    </row>
    <row r="53" spans="1:6" s="68" customFormat="1">
      <c r="A53" s="28"/>
      <c r="B53" s="179"/>
      <c r="C53" s="180"/>
      <c r="D53" s="181"/>
      <c r="E53" s="219"/>
      <c r="F53" s="220"/>
    </row>
    <row r="54" spans="1:6">
      <c r="A54" s="12"/>
      <c r="B54" s="126"/>
      <c r="C54" s="79"/>
      <c r="D54" s="79"/>
      <c r="E54" s="216"/>
      <c r="F54" s="216"/>
    </row>
    <row r="55" spans="1:6">
      <c r="A55" s="36" t="s">
        <v>58</v>
      </c>
      <c r="B55" s="129" t="s">
        <v>250</v>
      </c>
      <c r="C55" s="133"/>
      <c r="D55" s="79"/>
      <c r="E55" s="216"/>
      <c r="F55" s="216"/>
    </row>
    <row r="56" spans="1:6">
      <c r="A56" s="36"/>
      <c r="B56" s="129"/>
      <c r="C56" s="133"/>
      <c r="D56" s="79"/>
      <c r="E56" s="216"/>
      <c r="F56" s="216"/>
    </row>
    <row r="57" spans="1:6" ht="48">
      <c r="A57" s="19" t="s">
        <v>6</v>
      </c>
      <c r="B57" s="39" t="s">
        <v>251</v>
      </c>
      <c r="C57" s="79" t="s">
        <v>17</v>
      </c>
      <c r="D57" s="79">
        <v>285</v>
      </c>
      <c r="E57" s="216">
        <v>0</v>
      </c>
      <c r="F57" s="216">
        <f>D57*E57</f>
        <v>0</v>
      </c>
    </row>
    <row r="58" spans="1:6">
      <c r="A58" s="12"/>
      <c r="B58" s="126"/>
      <c r="C58" s="79"/>
      <c r="D58" s="79"/>
      <c r="E58" s="216"/>
      <c r="F58" s="216"/>
    </row>
    <row r="59" spans="1:6" ht="36">
      <c r="A59" s="19" t="s">
        <v>8</v>
      </c>
      <c r="B59" s="124" t="s">
        <v>252</v>
      </c>
      <c r="C59" s="79" t="s">
        <v>17</v>
      </c>
      <c r="D59" s="79">
        <v>2</v>
      </c>
      <c r="E59" s="216">
        <v>0</v>
      </c>
      <c r="F59" s="216">
        <f>D59*E59</f>
        <v>0</v>
      </c>
    </row>
    <row r="60" spans="1:6">
      <c r="A60" s="19"/>
      <c r="B60" s="124"/>
      <c r="C60" s="79"/>
      <c r="D60" s="79"/>
      <c r="E60" s="216"/>
      <c r="F60" s="216"/>
    </row>
    <row r="61" spans="1:6">
      <c r="A61" s="12"/>
      <c r="B61" s="126"/>
      <c r="C61" s="79"/>
      <c r="D61" s="79"/>
      <c r="E61" s="216"/>
      <c r="F61" s="216"/>
    </row>
    <row r="62" spans="1:6">
      <c r="A62" s="23"/>
      <c r="B62" s="81" t="s">
        <v>369</v>
      </c>
      <c r="C62" s="91" t="s">
        <v>14</v>
      </c>
      <c r="D62" s="82"/>
      <c r="E62" s="217"/>
      <c r="F62" s="218">
        <f>SUM(F57:F61)</f>
        <v>0</v>
      </c>
    </row>
    <row r="63" spans="1:6">
      <c r="A63" s="12"/>
      <c r="B63" s="126"/>
      <c r="C63" s="79"/>
      <c r="D63" s="79"/>
      <c r="E63" s="216"/>
      <c r="F63" s="216"/>
    </row>
    <row r="64" spans="1:6">
      <c r="A64" s="12"/>
      <c r="B64" s="126"/>
      <c r="C64" s="79"/>
      <c r="D64" s="79"/>
      <c r="E64" s="216"/>
      <c r="F64" s="216"/>
    </row>
    <row r="65" spans="1:6">
      <c r="A65" s="33" t="s">
        <v>59</v>
      </c>
      <c r="B65" s="128" t="s">
        <v>253</v>
      </c>
      <c r="C65" s="79"/>
      <c r="D65" s="79"/>
      <c r="E65" s="216"/>
      <c r="F65" s="216"/>
    </row>
    <row r="66" spans="1:6" s="71" customFormat="1">
      <c r="A66" s="33"/>
      <c r="B66" s="128"/>
      <c r="C66" s="79"/>
      <c r="D66" s="79"/>
      <c r="E66" s="216"/>
      <c r="F66" s="216"/>
    </row>
    <row r="67" spans="1:6" s="184" customFormat="1">
      <c r="A67" s="33"/>
      <c r="B67" s="128"/>
      <c r="C67" s="79"/>
      <c r="D67" s="79"/>
      <c r="E67" s="216"/>
      <c r="F67" s="216"/>
    </row>
    <row r="68" spans="1:6" s="184" customFormat="1" ht="60">
      <c r="A68" s="213" t="s">
        <v>6</v>
      </c>
      <c r="B68" s="212" t="s">
        <v>412</v>
      </c>
      <c r="C68" s="79" t="s">
        <v>33</v>
      </c>
      <c r="D68" s="84">
        <v>1</v>
      </c>
      <c r="E68" s="216">
        <v>0</v>
      </c>
      <c r="F68" s="216">
        <f>D68*E68</f>
        <v>0</v>
      </c>
    </row>
    <row r="69" spans="1:6" s="184" customFormat="1">
      <c r="A69" s="17"/>
      <c r="B69" s="128"/>
      <c r="C69" s="79"/>
      <c r="D69" s="79"/>
      <c r="E69" s="216"/>
      <c r="F69" s="216"/>
    </row>
    <row r="70" spans="1:6" s="184" customFormat="1" ht="108">
      <c r="A70" s="213" t="s">
        <v>8</v>
      </c>
      <c r="B70" s="212" t="s">
        <v>408</v>
      </c>
      <c r="C70" s="79" t="s">
        <v>12</v>
      </c>
      <c r="D70" s="84">
        <v>1</v>
      </c>
      <c r="E70" s="216">
        <v>0</v>
      </c>
      <c r="F70" s="216">
        <f>D70*E70</f>
        <v>0</v>
      </c>
    </row>
    <row r="71" spans="1:6">
      <c r="A71" s="12"/>
      <c r="B71" s="126"/>
      <c r="C71" s="79"/>
      <c r="D71" s="79"/>
      <c r="E71" s="216"/>
      <c r="F71" s="216"/>
    </row>
    <row r="72" spans="1:6" ht="48">
      <c r="A72" s="12" t="s">
        <v>9</v>
      </c>
      <c r="B72" s="124" t="s">
        <v>254</v>
      </c>
      <c r="C72" s="79" t="s">
        <v>18</v>
      </c>
      <c r="D72" s="79">
        <v>1</v>
      </c>
      <c r="E72" s="216">
        <v>0</v>
      </c>
      <c r="F72" s="216">
        <f>D72*E72</f>
        <v>0</v>
      </c>
    </row>
    <row r="73" spans="1:6">
      <c r="A73" s="12"/>
      <c r="B73" s="126"/>
      <c r="C73" s="79"/>
      <c r="D73" s="79"/>
      <c r="E73" s="216"/>
      <c r="F73" s="216"/>
    </row>
    <row r="74" spans="1:6" ht="48">
      <c r="A74" s="12" t="s">
        <v>13</v>
      </c>
      <c r="B74" s="124" t="s">
        <v>255</v>
      </c>
      <c r="C74" s="79" t="s">
        <v>18</v>
      </c>
      <c r="D74" s="79">
        <v>1</v>
      </c>
      <c r="E74" s="216">
        <v>0</v>
      </c>
      <c r="F74" s="216">
        <f>D74*E74</f>
        <v>0</v>
      </c>
    </row>
    <row r="75" spans="1:6">
      <c r="A75" s="12"/>
      <c r="B75" s="126"/>
      <c r="C75" s="79"/>
      <c r="D75" s="79"/>
      <c r="E75" s="216"/>
      <c r="F75" s="216"/>
    </row>
    <row r="76" spans="1:6" ht="60">
      <c r="A76" s="19" t="s">
        <v>10</v>
      </c>
      <c r="B76" s="124" t="s">
        <v>256</v>
      </c>
      <c r="C76" s="79" t="s">
        <v>18</v>
      </c>
      <c r="D76" s="79">
        <v>2</v>
      </c>
      <c r="E76" s="216">
        <v>0</v>
      </c>
      <c r="F76" s="216">
        <f>D76*E76</f>
        <v>0</v>
      </c>
    </row>
    <row r="77" spans="1:6">
      <c r="A77" s="19"/>
      <c r="B77" s="124"/>
      <c r="C77" s="79"/>
      <c r="D77" s="79"/>
      <c r="E77" s="216"/>
      <c r="F77" s="216"/>
    </row>
    <row r="78" spans="1:6" ht="48">
      <c r="A78" s="19" t="s">
        <v>11</v>
      </c>
      <c r="B78" s="124" t="s">
        <v>257</v>
      </c>
      <c r="C78" s="79" t="s">
        <v>12</v>
      </c>
      <c r="D78" s="84">
        <v>180</v>
      </c>
      <c r="E78" s="216">
        <v>0</v>
      </c>
      <c r="F78" s="216">
        <f>D78*E78</f>
        <v>0</v>
      </c>
    </row>
    <row r="79" spans="1:6">
      <c r="A79" s="19"/>
      <c r="B79" s="124"/>
      <c r="C79" s="79"/>
      <c r="D79" s="79"/>
      <c r="E79" s="216"/>
      <c r="F79" s="216"/>
    </row>
    <row r="80" spans="1:6" ht="36">
      <c r="A80" s="12" t="s">
        <v>28</v>
      </c>
      <c r="B80" s="124" t="s">
        <v>258</v>
      </c>
      <c r="C80" s="79" t="s">
        <v>41</v>
      </c>
      <c r="D80" s="84">
        <v>4</v>
      </c>
      <c r="E80" s="216">
        <v>0</v>
      </c>
      <c r="F80" s="216">
        <f>D80*E80</f>
        <v>0</v>
      </c>
    </row>
    <row r="81" spans="1:6">
      <c r="A81" s="12"/>
      <c r="B81" s="126"/>
      <c r="C81" s="79"/>
      <c r="D81" s="79"/>
      <c r="E81" s="216"/>
      <c r="F81" s="216"/>
    </row>
    <row r="82" spans="1:6">
      <c r="A82" s="23"/>
      <c r="B82" s="81" t="s">
        <v>370</v>
      </c>
      <c r="C82" s="91" t="s">
        <v>14</v>
      </c>
      <c r="D82" s="82"/>
      <c r="E82" s="217"/>
      <c r="F82" s="218">
        <f>SUM(F68:F81)</f>
        <v>0</v>
      </c>
    </row>
    <row r="83" spans="1:6" s="71" customFormat="1">
      <c r="A83" s="28"/>
      <c r="B83" s="179"/>
      <c r="C83" s="180"/>
      <c r="D83" s="181"/>
      <c r="E83" s="219"/>
      <c r="F83" s="220"/>
    </row>
    <row r="84" spans="1:6">
      <c r="A84" s="12"/>
      <c r="B84" s="126"/>
      <c r="C84" s="79"/>
      <c r="D84" s="79"/>
      <c r="E84" s="216"/>
      <c r="F84" s="216"/>
    </row>
    <row r="85" spans="1:6">
      <c r="A85" s="33" t="s">
        <v>127</v>
      </c>
      <c r="B85" s="128" t="s">
        <v>259</v>
      </c>
      <c r="C85" s="134"/>
      <c r="D85" s="79"/>
      <c r="E85" s="216"/>
      <c r="F85" s="216"/>
    </row>
    <row r="86" spans="1:6">
      <c r="A86" s="12"/>
      <c r="B86" s="126"/>
      <c r="C86" s="79"/>
      <c r="D86" s="79"/>
      <c r="E86" s="216"/>
      <c r="F86" s="216"/>
    </row>
    <row r="87" spans="1:6" ht="96">
      <c r="A87" s="19" t="s">
        <v>6</v>
      </c>
      <c r="B87" s="124" t="s">
        <v>260</v>
      </c>
      <c r="C87" s="79"/>
      <c r="D87" s="79"/>
      <c r="E87" s="216"/>
      <c r="F87" s="216"/>
    </row>
    <row r="88" spans="1:6">
      <c r="A88" s="12" t="s">
        <v>21</v>
      </c>
      <c r="B88" s="130" t="s">
        <v>261</v>
      </c>
      <c r="C88" s="79" t="s">
        <v>7</v>
      </c>
      <c r="D88" s="79">
        <v>95</v>
      </c>
      <c r="E88" s="216">
        <v>0</v>
      </c>
      <c r="F88" s="216">
        <f>D88*E88</f>
        <v>0</v>
      </c>
    </row>
    <row r="89" spans="1:6" s="184" customFormat="1">
      <c r="A89" s="12" t="s">
        <v>22</v>
      </c>
      <c r="B89" s="130" t="s">
        <v>409</v>
      </c>
      <c r="C89" s="79" t="s">
        <v>7</v>
      </c>
      <c r="D89" s="79">
        <v>10</v>
      </c>
      <c r="E89" s="216">
        <v>0</v>
      </c>
      <c r="F89" s="216">
        <f>D89*E89</f>
        <v>0</v>
      </c>
    </row>
    <row r="90" spans="1:6">
      <c r="A90" s="12"/>
      <c r="B90" s="126"/>
      <c r="C90" s="79"/>
      <c r="D90" s="79"/>
      <c r="E90" s="216"/>
      <c r="F90" s="216"/>
    </row>
    <row r="91" spans="1:6" ht="24">
      <c r="A91" s="12" t="s">
        <v>8</v>
      </c>
      <c r="B91" s="124" t="s">
        <v>262</v>
      </c>
      <c r="C91" s="79" t="s">
        <v>7</v>
      </c>
      <c r="D91" s="79">
        <v>95</v>
      </c>
      <c r="E91" s="216">
        <v>0</v>
      </c>
      <c r="F91" s="216">
        <f>D91*E91</f>
        <v>0</v>
      </c>
    </row>
    <row r="92" spans="1:6">
      <c r="A92" s="12"/>
      <c r="B92" s="126"/>
      <c r="C92" s="79"/>
      <c r="D92" s="79"/>
      <c r="E92" s="216"/>
      <c r="F92" s="216"/>
    </row>
    <row r="93" spans="1:6" ht="24">
      <c r="A93" s="12" t="s">
        <v>9</v>
      </c>
      <c r="B93" s="124" t="s">
        <v>263</v>
      </c>
      <c r="C93" s="79" t="s">
        <v>7</v>
      </c>
      <c r="D93" s="79">
        <v>95</v>
      </c>
      <c r="E93" s="216">
        <v>0</v>
      </c>
      <c r="F93" s="216">
        <f>D93*E93</f>
        <v>0</v>
      </c>
    </row>
    <row r="94" spans="1:6">
      <c r="A94" s="12"/>
      <c r="B94" s="124"/>
      <c r="C94" s="79"/>
      <c r="D94" s="79"/>
      <c r="E94" s="216"/>
      <c r="F94" s="216"/>
    </row>
    <row r="95" spans="1:6" ht="132">
      <c r="A95" s="19" t="s">
        <v>13</v>
      </c>
      <c r="B95" s="124" t="s">
        <v>414</v>
      </c>
      <c r="C95" s="79"/>
      <c r="D95" s="84"/>
      <c r="E95" s="216"/>
      <c r="F95" s="216"/>
    </row>
    <row r="96" spans="1:6">
      <c r="A96" s="12"/>
      <c r="B96" s="124" t="s">
        <v>261</v>
      </c>
      <c r="C96" s="79" t="s">
        <v>12</v>
      </c>
      <c r="D96" s="84">
        <v>2</v>
      </c>
      <c r="E96" s="216">
        <v>0</v>
      </c>
      <c r="F96" s="216">
        <f>D96*E96</f>
        <v>0</v>
      </c>
    </row>
    <row r="97" spans="1:7">
      <c r="A97" s="12"/>
      <c r="B97" s="124"/>
      <c r="C97" s="79"/>
      <c r="D97" s="84"/>
      <c r="E97" s="216"/>
      <c r="F97" s="216"/>
    </row>
    <row r="98" spans="1:7" ht="60">
      <c r="A98" s="19" t="s">
        <v>10</v>
      </c>
      <c r="B98" s="124" t="s">
        <v>407</v>
      </c>
      <c r="C98" s="79"/>
      <c r="D98" s="84"/>
      <c r="E98" s="216"/>
      <c r="F98" s="216"/>
    </row>
    <row r="99" spans="1:7" s="184" customFormat="1" ht="84">
      <c r="A99" s="19"/>
      <c r="B99" s="124" t="s">
        <v>420</v>
      </c>
      <c r="C99" s="79"/>
      <c r="D99" s="84"/>
      <c r="E99" s="216"/>
      <c r="F99" s="216"/>
    </row>
    <row r="100" spans="1:7" s="184" customFormat="1" ht="108">
      <c r="A100" s="19"/>
      <c r="B100" s="124" t="s">
        <v>421</v>
      </c>
      <c r="C100" s="79"/>
      <c r="D100" s="84"/>
      <c r="E100" s="216"/>
      <c r="F100" s="216"/>
    </row>
    <row r="101" spans="1:7">
      <c r="A101" s="12" t="s">
        <v>21</v>
      </c>
      <c r="B101" s="124" t="s">
        <v>422</v>
      </c>
      <c r="C101" s="79" t="s">
        <v>12</v>
      </c>
      <c r="D101" s="84">
        <v>2</v>
      </c>
      <c r="E101" s="216">
        <v>0</v>
      </c>
      <c r="F101" s="216">
        <f>D101*E101</f>
        <v>0</v>
      </c>
    </row>
    <row r="102" spans="1:7">
      <c r="A102" s="12" t="s">
        <v>22</v>
      </c>
      <c r="B102" s="124" t="s">
        <v>264</v>
      </c>
      <c r="C102" s="79" t="s">
        <v>12</v>
      </c>
      <c r="D102" s="84">
        <v>4</v>
      </c>
      <c r="E102" s="216">
        <v>0</v>
      </c>
      <c r="F102" s="216">
        <f>D102*E102</f>
        <v>0</v>
      </c>
    </row>
    <row r="103" spans="1:7">
      <c r="A103" s="12" t="s">
        <v>23</v>
      </c>
      <c r="B103" s="124" t="s">
        <v>265</v>
      </c>
      <c r="C103" s="79" t="s">
        <v>12</v>
      </c>
      <c r="D103" s="84">
        <v>4</v>
      </c>
      <c r="E103" s="216">
        <v>0</v>
      </c>
      <c r="F103" s="216">
        <f>D103*E103</f>
        <v>0</v>
      </c>
    </row>
    <row r="104" spans="1:7" s="184" customFormat="1">
      <c r="A104" s="12"/>
      <c r="B104" s="124"/>
      <c r="C104" s="79"/>
      <c r="D104" s="84"/>
      <c r="E104" s="216"/>
      <c r="F104" s="216"/>
    </row>
    <row r="105" spans="1:7" s="184" customFormat="1" ht="24">
      <c r="A105" s="12" t="s">
        <v>11</v>
      </c>
      <c r="B105" s="124" t="s">
        <v>423</v>
      </c>
      <c r="C105" s="79"/>
      <c r="D105" s="84"/>
      <c r="E105" s="216"/>
      <c r="F105" s="216"/>
    </row>
    <row r="106" spans="1:7" s="184" customFormat="1">
      <c r="A106" s="12" t="s">
        <v>21</v>
      </c>
      <c r="B106" s="124" t="s">
        <v>425</v>
      </c>
      <c r="C106" s="79" t="s">
        <v>12</v>
      </c>
      <c r="D106" s="84">
        <v>6</v>
      </c>
      <c r="E106" s="216">
        <v>0</v>
      </c>
      <c r="F106" s="216">
        <f>D106*E106</f>
        <v>0</v>
      </c>
    </row>
    <row r="107" spans="1:7" s="184" customFormat="1">
      <c r="A107" s="12" t="s">
        <v>22</v>
      </c>
      <c r="B107" s="124" t="s">
        <v>426</v>
      </c>
      <c r="C107" s="79" t="s">
        <v>12</v>
      </c>
      <c r="D107" s="84">
        <v>2</v>
      </c>
      <c r="E107" s="216">
        <v>0</v>
      </c>
      <c r="F107" s="216">
        <f>D107*E107</f>
        <v>0</v>
      </c>
    </row>
    <row r="108" spans="1:7" s="184" customFormat="1">
      <c r="A108" s="12" t="s">
        <v>23</v>
      </c>
      <c r="B108" s="124" t="s">
        <v>424</v>
      </c>
      <c r="C108" s="79" t="s">
        <v>12</v>
      </c>
      <c r="D108" s="84">
        <v>1</v>
      </c>
      <c r="E108" s="216">
        <v>0</v>
      </c>
      <c r="F108" s="216">
        <f>D108*E108</f>
        <v>0</v>
      </c>
    </row>
    <row r="109" spans="1:7" s="184" customFormat="1">
      <c r="A109" s="12" t="s">
        <v>25</v>
      </c>
      <c r="B109" s="124" t="s">
        <v>427</v>
      </c>
      <c r="C109" s="79" t="s">
        <v>12</v>
      </c>
      <c r="D109" s="84">
        <v>1</v>
      </c>
      <c r="E109" s="216">
        <v>0</v>
      </c>
      <c r="F109" s="216">
        <f>D109*E109</f>
        <v>0</v>
      </c>
    </row>
    <row r="110" spans="1:7" s="184" customFormat="1">
      <c r="A110" s="12" t="s">
        <v>148</v>
      </c>
      <c r="B110" s="124" t="s">
        <v>428</v>
      </c>
      <c r="C110" s="79" t="s">
        <v>12</v>
      </c>
      <c r="D110" s="84">
        <v>1</v>
      </c>
      <c r="E110" s="216"/>
      <c r="F110" s="216">
        <f>D110*E110</f>
        <v>0</v>
      </c>
    </row>
    <row r="111" spans="1:7">
      <c r="A111" s="12"/>
      <c r="B111" s="124"/>
      <c r="C111" s="79"/>
      <c r="D111" s="84"/>
      <c r="E111" s="216"/>
      <c r="F111" s="216"/>
    </row>
    <row r="112" spans="1:7" ht="24">
      <c r="A112" s="19" t="s">
        <v>28</v>
      </c>
      <c r="B112" s="124" t="s">
        <v>415</v>
      </c>
      <c r="C112" s="79" t="s">
        <v>33</v>
      </c>
      <c r="D112" s="84">
        <v>6</v>
      </c>
      <c r="E112" s="216">
        <v>0</v>
      </c>
      <c r="F112" s="216">
        <f>D112*E112</f>
        <v>0</v>
      </c>
      <c r="G112" s="184"/>
    </row>
    <row r="113" spans="1:6">
      <c r="A113" s="12"/>
      <c r="B113" s="124"/>
      <c r="C113" s="79"/>
      <c r="D113" s="84"/>
      <c r="E113" s="216"/>
      <c r="F113" s="216"/>
    </row>
    <row r="114" spans="1:6" ht="36">
      <c r="A114" s="12" t="s">
        <v>110</v>
      </c>
      <c r="B114" s="124" t="s">
        <v>416</v>
      </c>
      <c r="C114" s="79" t="s">
        <v>33</v>
      </c>
      <c r="D114" s="84">
        <v>2</v>
      </c>
      <c r="E114" s="216">
        <v>0</v>
      </c>
      <c r="F114" s="216">
        <f>D114*E114</f>
        <v>0</v>
      </c>
    </row>
    <row r="115" spans="1:6">
      <c r="A115" s="12"/>
      <c r="B115" s="124"/>
      <c r="C115" s="79"/>
      <c r="D115" s="84"/>
      <c r="E115" s="216"/>
      <c r="F115" s="216"/>
    </row>
    <row r="116" spans="1:6" ht="72">
      <c r="A116" s="12" t="s">
        <v>274</v>
      </c>
      <c r="B116" s="124" t="s">
        <v>417</v>
      </c>
      <c r="C116" s="79"/>
      <c r="D116" s="84"/>
      <c r="E116" s="216"/>
      <c r="F116" s="216"/>
    </row>
    <row r="117" spans="1:6">
      <c r="A117" s="12"/>
      <c r="B117" s="124" t="s">
        <v>418</v>
      </c>
      <c r="C117" s="79" t="s">
        <v>12</v>
      </c>
      <c r="D117" s="84">
        <v>1</v>
      </c>
      <c r="E117" s="216">
        <v>0</v>
      </c>
      <c r="F117" s="216">
        <f>D117*E117</f>
        <v>0</v>
      </c>
    </row>
    <row r="118" spans="1:6">
      <c r="A118" s="12"/>
      <c r="B118" s="124"/>
      <c r="C118" s="79"/>
      <c r="D118" s="84"/>
      <c r="E118" s="216"/>
      <c r="F118" s="216"/>
    </row>
    <row r="119" spans="1:6" ht="60">
      <c r="A119" s="12" t="s">
        <v>355</v>
      </c>
      <c r="B119" s="124" t="s">
        <v>419</v>
      </c>
      <c r="C119" s="79" t="s">
        <v>12</v>
      </c>
      <c r="D119" s="84">
        <v>2</v>
      </c>
      <c r="E119" s="216">
        <v>0</v>
      </c>
      <c r="F119" s="216">
        <f>D119*E119</f>
        <v>0</v>
      </c>
    </row>
    <row r="120" spans="1:6">
      <c r="A120" s="12"/>
      <c r="B120" s="124"/>
      <c r="C120" s="79"/>
      <c r="D120" s="84"/>
      <c r="E120" s="216"/>
      <c r="F120" s="216"/>
    </row>
    <row r="121" spans="1:6" ht="108">
      <c r="A121" s="19" t="s">
        <v>356</v>
      </c>
      <c r="B121" s="124" t="s">
        <v>410</v>
      </c>
      <c r="C121" s="79"/>
      <c r="D121" s="84"/>
      <c r="E121" s="216"/>
      <c r="F121" s="216"/>
    </row>
    <row r="122" spans="1:6">
      <c r="A122" s="12"/>
      <c r="B122" s="124" t="s">
        <v>411</v>
      </c>
      <c r="C122" s="79" t="s">
        <v>12</v>
      </c>
      <c r="D122" s="84">
        <v>2</v>
      </c>
      <c r="E122" s="216">
        <v>0</v>
      </c>
      <c r="F122" s="216">
        <f>D122*E122</f>
        <v>0</v>
      </c>
    </row>
    <row r="123" spans="1:6">
      <c r="A123" s="12"/>
      <c r="B123" s="124"/>
      <c r="C123" s="79"/>
      <c r="D123" s="84"/>
      <c r="E123" s="216"/>
      <c r="F123" s="216"/>
    </row>
    <row r="124" spans="1:6" ht="36">
      <c r="A124" s="12" t="s">
        <v>358</v>
      </c>
      <c r="B124" s="124" t="s">
        <v>276</v>
      </c>
      <c r="C124" s="79"/>
      <c r="D124" s="84"/>
      <c r="E124" s="216"/>
      <c r="F124" s="216"/>
    </row>
    <row r="125" spans="1:6">
      <c r="A125" s="12"/>
      <c r="B125" s="124" t="s">
        <v>261</v>
      </c>
      <c r="C125" s="79" t="s">
        <v>12</v>
      </c>
      <c r="D125" s="84">
        <v>2</v>
      </c>
      <c r="E125" s="216">
        <v>0</v>
      </c>
      <c r="F125" s="216">
        <f>D125*E125</f>
        <v>0</v>
      </c>
    </row>
    <row r="126" spans="1:6">
      <c r="A126" s="12"/>
      <c r="B126" s="124"/>
      <c r="C126" s="79"/>
      <c r="D126" s="84"/>
      <c r="E126" s="216"/>
      <c r="F126" s="216"/>
    </row>
    <row r="127" spans="1:6" ht="36">
      <c r="A127" s="12" t="s">
        <v>359</v>
      </c>
      <c r="B127" s="124" t="s">
        <v>266</v>
      </c>
      <c r="C127" s="79" t="s">
        <v>7</v>
      </c>
      <c r="D127" s="80">
        <v>105</v>
      </c>
      <c r="E127" s="216">
        <v>0</v>
      </c>
      <c r="F127" s="216">
        <f>D127*E127</f>
        <v>0</v>
      </c>
    </row>
    <row r="128" spans="1:6" s="68" customFormat="1">
      <c r="A128" s="12"/>
      <c r="B128" s="124"/>
      <c r="C128" s="79"/>
      <c r="D128" s="84"/>
      <c r="E128" s="216"/>
      <c r="F128" s="216"/>
    </row>
    <row r="129" spans="1:6" ht="36">
      <c r="A129" s="12" t="s">
        <v>371</v>
      </c>
      <c r="B129" s="124" t="s">
        <v>267</v>
      </c>
      <c r="C129" s="79" t="s">
        <v>33</v>
      </c>
      <c r="D129" s="84">
        <v>2</v>
      </c>
      <c r="E129" s="216">
        <v>0</v>
      </c>
      <c r="F129" s="216">
        <f>D129*E129</f>
        <v>0</v>
      </c>
    </row>
    <row r="130" spans="1:6">
      <c r="A130" s="12"/>
      <c r="B130" s="124"/>
      <c r="C130" s="79"/>
      <c r="D130" s="84"/>
      <c r="E130" s="216"/>
      <c r="F130" s="216"/>
    </row>
    <row r="131" spans="1:6" ht="72">
      <c r="A131" s="19" t="s">
        <v>372</v>
      </c>
      <c r="B131" s="124" t="s">
        <v>268</v>
      </c>
      <c r="C131" s="79" t="s">
        <v>41</v>
      </c>
      <c r="D131" s="79">
        <v>12</v>
      </c>
      <c r="E131" s="216">
        <v>0</v>
      </c>
      <c r="F131" s="216">
        <f>D131*E131</f>
        <v>0</v>
      </c>
    </row>
    <row r="132" spans="1:6">
      <c r="A132" s="19"/>
      <c r="B132" s="124"/>
      <c r="C132" s="79"/>
      <c r="D132" s="79"/>
      <c r="E132" s="216"/>
      <c r="F132" s="216"/>
    </row>
    <row r="133" spans="1:6">
      <c r="A133" s="12"/>
      <c r="B133" s="126"/>
      <c r="C133" s="79"/>
      <c r="D133" s="79"/>
      <c r="E133" s="216"/>
      <c r="F133" s="216"/>
    </row>
    <row r="134" spans="1:6">
      <c r="A134" s="85"/>
      <c r="B134" s="81" t="s">
        <v>373</v>
      </c>
      <c r="C134" s="91" t="s">
        <v>14</v>
      </c>
      <c r="D134" s="86"/>
      <c r="E134" s="218"/>
      <c r="F134" s="218">
        <f>SUM(F88:F133)</f>
        <v>0</v>
      </c>
    </row>
    <row r="135" spans="1:6">
      <c r="A135" s="12"/>
      <c r="B135" s="126"/>
      <c r="C135" s="79"/>
      <c r="D135" s="79"/>
      <c r="E135" s="216"/>
      <c r="F135" s="216"/>
    </row>
    <row r="136" spans="1:6">
      <c r="A136" s="12"/>
      <c r="B136" s="126"/>
      <c r="C136" s="79"/>
      <c r="D136" s="79"/>
      <c r="E136" s="216"/>
      <c r="F136" s="216"/>
    </row>
    <row r="137" spans="1:6">
      <c r="A137" s="12"/>
      <c r="B137" s="126"/>
      <c r="C137" s="79"/>
      <c r="D137" s="79"/>
      <c r="E137" s="216"/>
      <c r="F137" s="216"/>
    </row>
    <row r="138" spans="1:6">
      <c r="A138" s="12"/>
      <c r="B138" s="126"/>
      <c r="C138" s="79"/>
      <c r="D138" s="79"/>
      <c r="E138" s="216"/>
      <c r="F138" s="216"/>
    </row>
    <row r="139" spans="1:6">
      <c r="A139" s="12"/>
      <c r="B139" s="126"/>
      <c r="C139" s="79"/>
      <c r="D139" s="79"/>
      <c r="E139" s="216"/>
      <c r="F139" s="216"/>
    </row>
    <row r="140" spans="1:6">
      <c r="A140" s="12"/>
      <c r="B140" s="126"/>
      <c r="C140" s="79"/>
      <c r="D140" s="79"/>
      <c r="E140" s="216"/>
      <c r="F140" s="216"/>
    </row>
    <row r="141" spans="1:6">
      <c r="A141" s="12"/>
      <c r="B141" s="126"/>
      <c r="C141" s="79"/>
      <c r="D141" s="79"/>
      <c r="E141" s="216"/>
      <c r="F141" s="216"/>
    </row>
    <row r="142" spans="1:6">
      <c r="A142" s="12"/>
      <c r="B142" s="126"/>
      <c r="C142" s="79"/>
      <c r="D142" s="79"/>
      <c r="E142" s="216"/>
      <c r="F142" s="216"/>
    </row>
    <row r="143" spans="1:6" ht="15.75">
      <c r="A143" s="12"/>
      <c r="B143" s="200" t="s">
        <v>406</v>
      </c>
      <c r="C143" s="79"/>
      <c r="D143" s="79"/>
      <c r="E143" s="216"/>
      <c r="F143" s="216"/>
    </row>
    <row r="144" spans="1:6">
      <c r="A144" s="12"/>
      <c r="B144" s="126"/>
      <c r="C144" s="79"/>
      <c r="D144" s="79"/>
      <c r="E144" s="216"/>
      <c r="F144" s="216"/>
    </row>
    <row r="145" spans="1:6">
      <c r="A145" s="12"/>
      <c r="B145" s="126"/>
      <c r="C145" s="79"/>
      <c r="D145" s="79"/>
      <c r="E145" s="216"/>
      <c r="F145" s="216"/>
    </row>
    <row r="146" spans="1:6">
      <c r="A146" s="33" t="s">
        <v>57</v>
      </c>
      <c r="B146" s="128" t="s">
        <v>15</v>
      </c>
      <c r="C146" s="87" t="s">
        <v>14</v>
      </c>
      <c r="D146" s="87"/>
      <c r="E146" s="221"/>
      <c r="F146" s="221">
        <f>F12</f>
        <v>0</v>
      </c>
    </row>
    <row r="147" spans="1:6" s="184" customFormat="1">
      <c r="A147" s="33"/>
      <c r="B147" s="128"/>
      <c r="C147" s="87"/>
      <c r="D147" s="87"/>
      <c r="E147" s="221"/>
      <c r="F147" s="221"/>
    </row>
    <row r="148" spans="1:6">
      <c r="A148" s="33" t="s">
        <v>102</v>
      </c>
      <c r="B148" s="128" t="s">
        <v>237</v>
      </c>
      <c r="C148" s="87" t="s">
        <v>14</v>
      </c>
      <c r="D148" s="87"/>
      <c r="E148" s="221"/>
      <c r="F148" s="221">
        <f>F22</f>
        <v>0</v>
      </c>
    </row>
    <row r="149" spans="1:6" s="184" customFormat="1">
      <c r="A149" s="33"/>
      <c r="B149" s="128"/>
      <c r="C149" s="87"/>
      <c r="D149" s="87"/>
      <c r="E149" s="221"/>
      <c r="F149" s="221"/>
    </row>
    <row r="150" spans="1:6">
      <c r="A150" s="17" t="s">
        <v>113</v>
      </c>
      <c r="B150" s="128" t="s">
        <v>16</v>
      </c>
      <c r="C150" s="87" t="s">
        <v>14</v>
      </c>
      <c r="D150" s="87"/>
      <c r="E150" s="221"/>
      <c r="F150" s="221">
        <f>F52</f>
        <v>0</v>
      </c>
    </row>
    <row r="151" spans="1:6" s="184" customFormat="1">
      <c r="A151" s="17"/>
      <c r="B151" s="128"/>
      <c r="C151" s="87"/>
      <c r="D151" s="87"/>
      <c r="E151" s="221"/>
      <c r="F151" s="221"/>
    </row>
    <row r="152" spans="1:6">
      <c r="A152" s="33" t="s">
        <v>58</v>
      </c>
      <c r="B152" s="128" t="s">
        <v>250</v>
      </c>
      <c r="C152" s="87" t="s">
        <v>14</v>
      </c>
      <c r="D152" s="87"/>
      <c r="E152" s="221"/>
      <c r="F152" s="221">
        <f>F62</f>
        <v>0</v>
      </c>
    </row>
    <row r="153" spans="1:6" s="184" customFormat="1">
      <c r="A153" s="33"/>
      <c r="B153" s="128"/>
      <c r="C153" s="87"/>
      <c r="D153" s="87"/>
      <c r="E153" s="221"/>
      <c r="F153" s="221"/>
    </row>
    <row r="154" spans="1:6">
      <c r="A154" s="33" t="s">
        <v>59</v>
      </c>
      <c r="B154" s="128" t="s">
        <v>253</v>
      </c>
      <c r="C154" s="87" t="s">
        <v>14</v>
      </c>
      <c r="D154" s="87"/>
      <c r="E154" s="221"/>
      <c r="F154" s="221">
        <f>F82</f>
        <v>0</v>
      </c>
    </row>
    <row r="155" spans="1:6" s="184" customFormat="1">
      <c r="A155" s="33"/>
      <c r="B155" s="128"/>
      <c r="C155" s="87"/>
      <c r="D155" s="87"/>
      <c r="E155" s="221"/>
      <c r="F155" s="221"/>
    </row>
    <row r="156" spans="1:6">
      <c r="A156" s="33" t="s">
        <v>127</v>
      </c>
      <c r="B156" s="128" t="s">
        <v>259</v>
      </c>
      <c r="C156" s="87" t="s">
        <v>14</v>
      </c>
      <c r="D156" s="87"/>
      <c r="E156" s="221"/>
      <c r="F156" s="221">
        <f>F134</f>
        <v>0</v>
      </c>
    </row>
    <row r="157" spans="1:6">
      <c r="A157" s="33"/>
      <c r="B157" s="128"/>
      <c r="C157" s="87"/>
      <c r="D157" s="87"/>
      <c r="E157" s="221"/>
      <c r="F157" s="221"/>
    </row>
    <row r="158" spans="1:6">
      <c r="A158" s="33"/>
      <c r="B158" s="128"/>
      <c r="C158" s="87"/>
      <c r="D158" s="87"/>
      <c r="E158" s="221"/>
      <c r="F158" s="221"/>
    </row>
    <row r="159" spans="1:6">
      <c r="A159" s="33"/>
      <c r="B159" s="128"/>
      <c r="C159" s="87"/>
      <c r="D159" s="87"/>
      <c r="E159" s="221"/>
      <c r="F159" s="221"/>
    </row>
    <row r="160" spans="1:6">
      <c r="A160" s="85"/>
      <c r="B160" s="90" t="s">
        <v>374</v>
      </c>
      <c r="C160" s="91" t="s">
        <v>14</v>
      </c>
      <c r="D160" s="86"/>
      <c r="E160" s="218"/>
      <c r="F160" s="218">
        <f>SUM(F146:F159)</f>
        <v>0</v>
      </c>
    </row>
    <row r="161" spans="1:6">
      <c r="A161" s="33"/>
      <c r="B161" s="128"/>
      <c r="C161" s="87"/>
      <c r="D161" s="87"/>
      <c r="E161" s="221"/>
      <c r="F161" s="221"/>
    </row>
    <row r="162" spans="1:6">
      <c r="A162" s="33"/>
      <c r="B162" s="128"/>
      <c r="C162" s="87"/>
      <c r="D162" s="87"/>
      <c r="E162" s="222"/>
      <c r="F162" s="222"/>
    </row>
    <row r="163" spans="1:6">
      <c r="A163" s="33"/>
      <c r="B163" s="128"/>
      <c r="C163" s="87"/>
      <c r="D163" s="87"/>
      <c r="E163" s="223"/>
      <c r="F163" s="223"/>
    </row>
    <row r="164" spans="1:6">
      <c r="A164" s="33"/>
      <c r="B164" s="128"/>
      <c r="C164" s="87"/>
      <c r="D164" s="87"/>
      <c r="E164" s="223"/>
      <c r="F164" s="223"/>
    </row>
  </sheetData>
  <pageMargins left="0.59055118110236227" right="0.19685039370078741" top="0.94488188976377963" bottom="0.74803149606299213" header="0.19685039370078741" footer="0.31496062992125984"/>
  <pageSetup paperSize="9" scale="89" orientation="portrait" r:id="rId1"/>
  <rowBreaks count="3" manualBreakCount="3">
    <brk id="36" max="5" man="1"/>
    <brk id="63" max="5" man="1"/>
    <brk id="134"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36"/>
  <sheetViews>
    <sheetView showZeros="0" view="pageLayout" zoomScaleNormal="100" zoomScaleSheetLayoutView="100" workbookViewId="0">
      <selection activeCell="F206" sqref="F206"/>
    </sheetView>
  </sheetViews>
  <sheetFormatPr defaultRowHeight="15"/>
  <cols>
    <col min="1" max="1" width="5" style="184" customWidth="1"/>
    <col min="2" max="2" width="47.28515625" style="184" customWidth="1"/>
    <col min="3" max="3" width="7.28515625" style="184" customWidth="1"/>
    <col min="4" max="4" width="7.85546875" style="184" customWidth="1"/>
    <col min="5" max="5" width="9.85546875" style="246" customWidth="1"/>
    <col min="6" max="6" width="12.28515625" style="246" customWidth="1"/>
  </cols>
  <sheetData>
    <row r="1" spans="1:6" s="1" customFormat="1" ht="12.75">
      <c r="A1" s="14" t="s">
        <v>0</v>
      </c>
      <c r="B1" s="15" t="s">
        <v>1</v>
      </c>
      <c r="C1" s="15" t="s">
        <v>2</v>
      </c>
      <c r="D1" s="15" t="s">
        <v>3</v>
      </c>
      <c r="E1" s="225" t="s">
        <v>4</v>
      </c>
      <c r="F1" s="225" t="s">
        <v>324</v>
      </c>
    </row>
    <row r="2" spans="1:6" ht="15" customHeight="1">
      <c r="A2" s="92" t="s">
        <v>57</v>
      </c>
      <c r="B2" s="109" t="s">
        <v>15</v>
      </c>
      <c r="C2" s="109"/>
      <c r="D2" s="109"/>
      <c r="E2" s="226"/>
      <c r="F2" s="226"/>
    </row>
    <row r="3" spans="1:6">
      <c r="A3" s="94"/>
      <c r="B3" s="288"/>
      <c r="C3" s="288"/>
      <c r="D3" s="288"/>
      <c r="E3" s="226"/>
      <c r="F3" s="226"/>
    </row>
    <row r="4" spans="1:6" ht="72">
      <c r="A4" s="94" t="s">
        <v>6</v>
      </c>
      <c r="B4" s="95" t="s">
        <v>94</v>
      </c>
      <c r="C4" s="95"/>
      <c r="D4" s="95"/>
      <c r="E4" s="226"/>
      <c r="F4" s="226"/>
    </row>
    <row r="5" spans="1:6">
      <c r="A5" s="93" t="s">
        <v>21</v>
      </c>
      <c r="B5" s="96" t="s">
        <v>95</v>
      </c>
      <c r="C5" s="97" t="s">
        <v>17</v>
      </c>
      <c r="D5" s="98">
        <v>1400</v>
      </c>
      <c r="E5" s="227">
        <v>0</v>
      </c>
      <c r="F5" s="227">
        <f>D5*E5</f>
        <v>0</v>
      </c>
    </row>
    <row r="6" spans="1:6" ht="15" customHeight="1">
      <c r="A6" s="93" t="s">
        <v>22</v>
      </c>
      <c r="B6" s="99" t="s">
        <v>96</v>
      </c>
      <c r="C6" s="97" t="s">
        <v>7</v>
      </c>
      <c r="D6" s="98">
        <v>180</v>
      </c>
      <c r="E6" s="227">
        <v>0</v>
      </c>
      <c r="F6" s="227">
        <f>D6*E6</f>
        <v>0</v>
      </c>
    </row>
    <row r="7" spans="1:6">
      <c r="A7" s="94"/>
      <c r="B7" s="209"/>
      <c r="C7" s="209"/>
      <c r="D7" s="209"/>
      <c r="E7" s="227"/>
      <c r="F7" s="227"/>
    </row>
    <row r="8" spans="1:6" ht="24">
      <c r="A8" s="94" t="s">
        <v>8</v>
      </c>
      <c r="B8" s="95" t="s">
        <v>97</v>
      </c>
      <c r="C8" s="97" t="s">
        <v>33</v>
      </c>
      <c r="D8" s="97">
        <v>1</v>
      </c>
      <c r="E8" s="227">
        <v>0</v>
      </c>
      <c r="F8" s="227">
        <f>D8*E8</f>
        <v>0</v>
      </c>
    </row>
    <row r="9" spans="1:6">
      <c r="A9" s="94"/>
      <c r="B9" s="209"/>
      <c r="C9" s="209"/>
      <c r="D9" s="209"/>
      <c r="E9" s="227"/>
      <c r="F9" s="227"/>
    </row>
    <row r="10" spans="1:6" ht="60">
      <c r="A10" s="94" t="s">
        <v>9</v>
      </c>
      <c r="B10" s="95" t="s">
        <v>272</v>
      </c>
      <c r="C10" s="117" t="s">
        <v>7</v>
      </c>
      <c r="D10" s="119">
        <v>50</v>
      </c>
      <c r="E10" s="228">
        <v>0</v>
      </c>
      <c r="F10" s="228">
        <f>D10*E10</f>
        <v>0</v>
      </c>
    </row>
    <row r="11" spans="1:6">
      <c r="A11" s="94"/>
      <c r="B11" s="209"/>
      <c r="C11" s="209"/>
      <c r="D11" s="209"/>
      <c r="E11" s="227"/>
      <c r="F11" s="227"/>
    </row>
    <row r="12" spans="1:6" ht="24">
      <c r="A12" s="94" t="s">
        <v>13</v>
      </c>
      <c r="B12" s="99" t="s">
        <v>98</v>
      </c>
      <c r="C12" s="117" t="s">
        <v>7</v>
      </c>
      <c r="D12" s="119">
        <v>65</v>
      </c>
      <c r="E12" s="228">
        <v>0</v>
      </c>
      <c r="F12" s="228">
        <f>D12*E12</f>
        <v>0</v>
      </c>
    </row>
    <row r="13" spans="1:6">
      <c r="A13" s="94"/>
      <c r="B13" s="209"/>
      <c r="C13" s="209"/>
      <c r="D13" s="209"/>
      <c r="E13" s="227"/>
      <c r="F13" s="227"/>
    </row>
    <row r="14" spans="1:6" ht="72">
      <c r="A14" s="94" t="s">
        <v>10</v>
      </c>
      <c r="B14" s="95" t="s">
        <v>99</v>
      </c>
      <c r="C14" s="95"/>
      <c r="D14" s="95"/>
      <c r="E14" s="227"/>
      <c r="F14" s="227"/>
    </row>
    <row r="15" spans="1:6">
      <c r="A15" s="94" t="s">
        <v>21</v>
      </c>
      <c r="B15" s="96" t="s">
        <v>100</v>
      </c>
      <c r="C15" s="97" t="s">
        <v>17</v>
      </c>
      <c r="D15" s="98">
        <v>1400</v>
      </c>
      <c r="E15" s="227">
        <v>0</v>
      </c>
      <c r="F15" s="227">
        <f>D15*E15</f>
        <v>0</v>
      </c>
    </row>
    <row r="16" spans="1:6">
      <c r="A16" s="94" t="s">
        <v>22</v>
      </c>
      <c r="B16" s="96" t="s">
        <v>101</v>
      </c>
      <c r="C16" s="97" t="s">
        <v>7</v>
      </c>
      <c r="D16" s="98">
        <v>180</v>
      </c>
      <c r="E16" s="227">
        <v>0</v>
      </c>
      <c r="F16" s="227">
        <f>D16*E16</f>
        <v>0</v>
      </c>
    </row>
    <row r="17" spans="1:6" s="71" customFormat="1">
      <c r="A17" s="94"/>
      <c r="B17" s="96"/>
      <c r="C17" s="97"/>
      <c r="D17" s="98"/>
      <c r="E17" s="227"/>
      <c r="F17" s="227"/>
    </row>
    <row r="18" spans="1:6">
      <c r="A18" s="94"/>
      <c r="B18" s="209"/>
      <c r="C18" s="209"/>
      <c r="D18" s="209"/>
      <c r="E18" s="227"/>
      <c r="F18" s="227"/>
    </row>
    <row r="19" spans="1:6" ht="15" customHeight="1">
      <c r="A19" s="94"/>
      <c r="B19" s="100" t="s">
        <v>342</v>
      </c>
      <c r="C19" s="100"/>
      <c r="D19" s="100" t="s">
        <v>14</v>
      </c>
      <c r="E19" s="229"/>
      <c r="F19" s="229">
        <f>SUM(F5:F18)</f>
        <v>0</v>
      </c>
    </row>
    <row r="20" spans="1:6" s="71" customFormat="1" ht="15" customHeight="1">
      <c r="A20" s="94"/>
      <c r="B20" s="185"/>
      <c r="C20" s="185"/>
      <c r="D20" s="185"/>
      <c r="E20" s="230"/>
      <c r="F20" s="230"/>
    </row>
    <row r="21" spans="1:6">
      <c r="A21" s="101"/>
      <c r="B21" s="102"/>
      <c r="C21" s="102"/>
      <c r="D21" s="102"/>
      <c r="E21" s="231"/>
      <c r="F21" s="231"/>
    </row>
    <row r="22" spans="1:6" ht="15" customHeight="1">
      <c r="A22" s="103" t="s">
        <v>102</v>
      </c>
      <c r="B22" s="104" t="s">
        <v>16</v>
      </c>
      <c r="C22" s="104"/>
      <c r="D22" s="104"/>
      <c r="E22" s="226"/>
      <c r="F22" s="226"/>
    </row>
    <row r="23" spans="1:6">
      <c r="A23" s="94"/>
      <c r="B23" s="209"/>
      <c r="C23" s="209"/>
      <c r="D23" s="209"/>
      <c r="E23" s="226"/>
      <c r="F23" s="226"/>
    </row>
    <row r="24" spans="1:6" ht="48">
      <c r="A24" s="94" t="s">
        <v>6</v>
      </c>
      <c r="B24" s="99" t="s">
        <v>103</v>
      </c>
      <c r="C24" s="117" t="s">
        <v>17</v>
      </c>
      <c r="D24" s="119">
        <v>1400</v>
      </c>
      <c r="E24" s="228">
        <v>0</v>
      </c>
      <c r="F24" s="228">
        <f>D24*E24</f>
        <v>0</v>
      </c>
    </row>
    <row r="25" spans="1:6">
      <c r="A25" s="94"/>
      <c r="B25" s="209"/>
      <c r="C25" s="209"/>
      <c r="D25" s="209"/>
      <c r="E25" s="227"/>
      <c r="F25" s="227"/>
    </row>
    <row r="26" spans="1:6" ht="36">
      <c r="A26" s="94" t="s">
        <v>8</v>
      </c>
      <c r="B26" s="99" t="s">
        <v>104</v>
      </c>
      <c r="C26" s="99"/>
      <c r="D26" s="99"/>
      <c r="E26" s="227"/>
      <c r="F26" s="227"/>
    </row>
    <row r="27" spans="1:6" ht="15" customHeight="1">
      <c r="A27" s="94"/>
      <c r="B27" s="105" t="s">
        <v>105</v>
      </c>
      <c r="C27" s="97" t="s">
        <v>18</v>
      </c>
      <c r="D27" s="98">
        <v>715</v>
      </c>
      <c r="E27" s="227">
        <v>0</v>
      </c>
      <c r="F27" s="227">
        <f>D27*E27</f>
        <v>0</v>
      </c>
    </row>
    <row r="28" spans="1:6">
      <c r="A28" s="94"/>
      <c r="B28" s="209"/>
      <c r="C28" s="209"/>
      <c r="D28" s="209"/>
      <c r="E28" s="227"/>
      <c r="F28" s="227"/>
    </row>
    <row r="29" spans="1:6" ht="24">
      <c r="A29" s="94" t="s">
        <v>9</v>
      </c>
      <c r="B29" s="99" t="s">
        <v>106</v>
      </c>
      <c r="C29" s="117" t="s">
        <v>17</v>
      </c>
      <c r="D29" s="120">
        <v>1400</v>
      </c>
      <c r="E29" s="228">
        <v>0</v>
      </c>
      <c r="F29" s="228">
        <f>D29*E29</f>
        <v>0</v>
      </c>
    </row>
    <row r="30" spans="1:6">
      <c r="A30" s="94"/>
      <c r="B30" s="209"/>
      <c r="C30" s="209"/>
      <c r="D30" s="209"/>
      <c r="E30" s="227"/>
      <c r="F30" s="227"/>
    </row>
    <row r="31" spans="1:6" ht="36">
      <c r="A31" s="94" t="s">
        <v>13</v>
      </c>
      <c r="B31" s="99" t="s">
        <v>107</v>
      </c>
      <c r="C31" s="117" t="s">
        <v>17</v>
      </c>
      <c r="D31" s="120">
        <v>1400</v>
      </c>
      <c r="E31" s="228">
        <v>0</v>
      </c>
      <c r="F31" s="228">
        <f>D31*E31</f>
        <v>0</v>
      </c>
    </row>
    <row r="32" spans="1:6">
      <c r="A32" s="94"/>
      <c r="B32" s="209"/>
      <c r="C32" s="209"/>
      <c r="D32" s="209"/>
      <c r="E32" s="227"/>
      <c r="F32" s="227"/>
    </row>
    <row r="33" spans="1:7" ht="96">
      <c r="A33" s="94" t="s">
        <v>10</v>
      </c>
      <c r="B33" s="99" t="s">
        <v>108</v>
      </c>
      <c r="C33" s="117" t="s">
        <v>18</v>
      </c>
      <c r="D33" s="120">
        <v>150</v>
      </c>
      <c r="E33" s="228">
        <v>0</v>
      </c>
      <c r="F33" s="228">
        <f>D33*E33</f>
        <v>0</v>
      </c>
    </row>
    <row r="34" spans="1:7">
      <c r="A34" s="94"/>
      <c r="B34" s="209"/>
      <c r="C34" s="209"/>
      <c r="D34" s="209"/>
      <c r="E34" s="227"/>
      <c r="F34" s="227"/>
    </row>
    <row r="35" spans="1:7" ht="36">
      <c r="A35" s="94" t="s">
        <v>11</v>
      </c>
      <c r="B35" s="99" t="s">
        <v>109</v>
      </c>
      <c r="C35" s="117" t="s">
        <v>18</v>
      </c>
      <c r="D35" s="120">
        <v>5</v>
      </c>
      <c r="E35" s="228">
        <v>0</v>
      </c>
      <c r="F35" s="228">
        <f>D35*E35</f>
        <v>0</v>
      </c>
    </row>
    <row r="36" spans="1:7">
      <c r="A36" s="94"/>
      <c r="B36" s="209"/>
      <c r="C36" s="209"/>
      <c r="D36" s="209"/>
      <c r="E36" s="227"/>
      <c r="F36" s="227"/>
    </row>
    <row r="37" spans="1:7" ht="24">
      <c r="A37" s="94" t="s">
        <v>28</v>
      </c>
      <c r="B37" s="99" t="s">
        <v>273</v>
      </c>
      <c r="C37" s="117" t="s">
        <v>17</v>
      </c>
      <c r="D37" s="120">
        <v>90</v>
      </c>
      <c r="E37" s="228">
        <v>0</v>
      </c>
      <c r="F37" s="228">
        <f>D37*E37</f>
        <v>0</v>
      </c>
      <c r="G37" s="121"/>
    </row>
    <row r="38" spans="1:7">
      <c r="A38" s="94"/>
      <c r="B38" s="209"/>
      <c r="C38" s="209"/>
      <c r="D38" s="209"/>
      <c r="E38" s="227"/>
      <c r="F38" s="227"/>
    </row>
    <row r="39" spans="1:7" ht="24">
      <c r="A39" s="94" t="s">
        <v>110</v>
      </c>
      <c r="B39" s="99" t="s">
        <v>111</v>
      </c>
      <c r="C39" s="117" t="s">
        <v>18</v>
      </c>
      <c r="D39" s="120">
        <v>95</v>
      </c>
      <c r="E39" s="228">
        <v>0</v>
      </c>
      <c r="F39" s="228">
        <f>D39*E39</f>
        <v>0</v>
      </c>
    </row>
    <row r="40" spans="1:7">
      <c r="A40" s="94"/>
      <c r="B40" s="93"/>
      <c r="C40" s="93"/>
      <c r="D40" s="93"/>
      <c r="E40" s="227"/>
      <c r="F40" s="227"/>
    </row>
    <row r="41" spans="1:7" ht="24">
      <c r="A41" s="94" t="s">
        <v>274</v>
      </c>
      <c r="B41" s="105" t="s">
        <v>112</v>
      </c>
      <c r="C41" s="117" t="s">
        <v>18</v>
      </c>
      <c r="D41" s="120">
        <v>30</v>
      </c>
      <c r="E41" s="228">
        <v>0</v>
      </c>
      <c r="F41" s="228">
        <f>D41*E41</f>
        <v>0</v>
      </c>
    </row>
    <row r="42" spans="1:7" s="71" customFormat="1">
      <c r="A42" s="94"/>
      <c r="B42" s="105"/>
      <c r="C42" s="117"/>
      <c r="D42" s="120"/>
      <c r="E42" s="228"/>
      <c r="F42" s="228"/>
    </row>
    <row r="43" spans="1:7">
      <c r="A43" s="94"/>
      <c r="B43" s="106"/>
      <c r="C43" s="106"/>
      <c r="D43" s="106"/>
      <c r="E43" s="227"/>
      <c r="F43" s="227"/>
    </row>
    <row r="44" spans="1:7" ht="15" customHeight="1">
      <c r="A44" s="94"/>
      <c r="B44" s="206" t="s">
        <v>343</v>
      </c>
      <c r="C44" s="206"/>
      <c r="D44" s="206" t="s">
        <v>14</v>
      </c>
      <c r="E44" s="229"/>
      <c r="F44" s="229">
        <f>SUM(F25:F43)</f>
        <v>0</v>
      </c>
    </row>
    <row r="45" spans="1:7" s="71" customFormat="1" ht="15" customHeight="1">
      <c r="A45" s="94"/>
      <c r="B45" s="186"/>
      <c r="C45" s="186"/>
      <c r="D45" s="186"/>
      <c r="E45" s="230"/>
      <c r="F45" s="230"/>
    </row>
    <row r="46" spans="1:7">
      <c r="A46" s="94"/>
      <c r="B46" s="209"/>
      <c r="C46" s="209"/>
      <c r="D46" s="209"/>
      <c r="E46" s="226"/>
      <c r="F46" s="226"/>
    </row>
    <row r="47" spans="1:7" ht="15" customHeight="1">
      <c r="A47" s="92" t="s">
        <v>113</v>
      </c>
      <c r="B47" s="104" t="s">
        <v>114</v>
      </c>
      <c r="C47" s="104"/>
      <c r="D47" s="104"/>
      <c r="E47" s="226"/>
      <c r="F47" s="226"/>
    </row>
    <row r="48" spans="1:7">
      <c r="A48" s="94"/>
      <c r="B48" s="209"/>
      <c r="C48" s="209"/>
      <c r="D48" s="209"/>
      <c r="E48" s="226"/>
      <c r="F48" s="226"/>
    </row>
    <row r="49" spans="1:6" ht="60">
      <c r="A49" s="94" t="s">
        <v>6</v>
      </c>
      <c r="B49" s="99" t="s">
        <v>115</v>
      </c>
      <c r="C49" s="117" t="s">
        <v>17</v>
      </c>
      <c r="D49" s="120">
        <v>230</v>
      </c>
      <c r="E49" s="232">
        <v>0</v>
      </c>
      <c r="F49" s="228">
        <f>D49*E49</f>
        <v>0</v>
      </c>
    </row>
    <row r="50" spans="1:6" s="71" customFormat="1">
      <c r="A50" s="94"/>
      <c r="B50" s="99"/>
      <c r="C50" s="117"/>
      <c r="D50" s="120"/>
      <c r="E50" s="232"/>
      <c r="F50" s="228"/>
    </row>
    <row r="51" spans="1:6">
      <c r="A51" s="94"/>
      <c r="B51" s="107"/>
      <c r="C51" s="107"/>
      <c r="D51" s="107"/>
      <c r="E51" s="233"/>
      <c r="F51" s="227"/>
    </row>
    <row r="52" spans="1:6" ht="15" customHeight="1">
      <c r="A52" s="108"/>
      <c r="B52" s="100" t="s">
        <v>344</v>
      </c>
      <c r="C52" s="100"/>
      <c r="D52" s="100" t="s">
        <v>14</v>
      </c>
      <c r="E52" s="234"/>
      <c r="F52" s="229">
        <f>F49</f>
        <v>0</v>
      </c>
    </row>
    <row r="53" spans="1:6" s="71" customFormat="1" ht="15" customHeight="1">
      <c r="A53" s="108"/>
      <c r="B53" s="185"/>
      <c r="C53" s="185"/>
      <c r="D53" s="185"/>
      <c r="E53" s="235"/>
      <c r="F53" s="230"/>
    </row>
    <row r="54" spans="1:6">
      <c r="A54" s="94"/>
      <c r="B54" s="106"/>
      <c r="C54" s="106"/>
      <c r="D54" s="106"/>
      <c r="E54" s="226"/>
      <c r="F54" s="226"/>
    </row>
    <row r="55" spans="1:6" ht="15" customHeight="1">
      <c r="A55" s="92" t="s">
        <v>58</v>
      </c>
      <c r="B55" s="109" t="s">
        <v>45</v>
      </c>
      <c r="C55" s="109"/>
      <c r="D55" s="109"/>
      <c r="E55" s="226"/>
      <c r="F55" s="226"/>
    </row>
    <row r="56" spans="1:6">
      <c r="A56" s="94"/>
      <c r="B56" s="209"/>
      <c r="C56" s="209"/>
      <c r="D56" s="209"/>
      <c r="E56" s="226"/>
      <c r="F56" s="226"/>
    </row>
    <row r="57" spans="1:6" ht="48">
      <c r="A57" s="94" t="s">
        <v>6</v>
      </c>
      <c r="B57" s="99" t="s">
        <v>116</v>
      </c>
      <c r="C57" s="117" t="s">
        <v>18</v>
      </c>
      <c r="D57" s="120">
        <v>25</v>
      </c>
      <c r="E57" s="228">
        <v>0</v>
      </c>
      <c r="F57" s="228">
        <f>D57*E57</f>
        <v>0</v>
      </c>
    </row>
    <row r="58" spans="1:6">
      <c r="A58" s="94"/>
      <c r="B58" s="209"/>
      <c r="C58" s="209"/>
      <c r="D58" s="209"/>
      <c r="E58" s="227"/>
      <c r="F58" s="227"/>
    </row>
    <row r="59" spans="1:6" ht="48">
      <c r="A59" s="94" t="s">
        <v>8</v>
      </c>
      <c r="B59" s="99" t="s">
        <v>117</v>
      </c>
      <c r="C59" s="99"/>
      <c r="D59" s="99"/>
      <c r="E59" s="227"/>
      <c r="F59" s="227"/>
    </row>
    <row r="60" spans="1:6" ht="15" customHeight="1">
      <c r="A60" s="94" t="s">
        <v>21</v>
      </c>
      <c r="B60" s="110" t="s">
        <v>118</v>
      </c>
      <c r="C60" s="111" t="s">
        <v>7</v>
      </c>
      <c r="D60" s="112">
        <v>115</v>
      </c>
      <c r="E60" s="227">
        <v>0</v>
      </c>
      <c r="F60" s="227">
        <f>D60*E60</f>
        <v>0</v>
      </c>
    </row>
    <row r="61" spans="1:6" ht="15" customHeight="1">
      <c r="A61" s="94" t="s">
        <v>22</v>
      </c>
      <c r="B61" s="110" t="s">
        <v>119</v>
      </c>
      <c r="C61" s="111" t="s">
        <v>7</v>
      </c>
      <c r="D61" s="112">
        <v>25</v>
      </c>
      <c r="E61" s="227">
        <v>0</v>
      </c>
      <c r="F61" s="227">
        <f>D61*E61</f>
        <v>0</v>
      </c>
    </row>
    <row r="62" spans="1:6" ht="15" customHeight="1">
      <c r="A62" s="94" t="s">
        <v>23</v>
      </c>
      <c r="B62" s="105" t="s">
        <v>120</v>
      </c>
      <c r="C62" s="97" t="s">
        <v>7</v>
      </c>
      <c r="D62" s="98">
        <v>40</v>
      </c>
      <c r="E62" s="227">
        <v>0</v>
      </c>
      <c r="F62" s="227">
        <f>D62*E62</f>
        <v>0</v>
      </c>
    </row>
    <row r="63" spans="1:6">
      <c r="A63" s="94"/>
      <c r="B63" s="209"/>
      <c r="C63" s="209"/>
      <c r="D63" s="209"/>
      <c r="E63" s="227"/>
      <c r="F63" s="227"/>
    </row>
    <row r="64" spans="1:6" ht="60">
      <c r="A64" s="94" t="s">
        <v>9</v>
      </c>
      <c r="B64" s="99" t="s">
        <v>121</v>
      </c>
      <c r="C64" s="117" t="s">
        <v>12</v>
      </c>
      <c r="D64" s="122">
        <v>1</v>
      </c>
      <c r="E64" s="228">
        <v>0</v>
      </c>
      <c r="F64" s="228">
        <f>D64*E64</f>
        <v>0</v>
      </c>
    </row>
    <row r="65" spans="1:6" s="71" customFormat="1">
      <c r="A65" s="94"/>
      <c r="B65" s="99"/>
      <c r="C65" s="117"/>
      <c r="D65" s="122"/>
      <c r="E65" s="228"/>
      <c r="F65" s="228"/>
    </row>
    <row r="66" spans="1:6">
      <c r="A66" s="94"/>
      <c r="B66" s="106"/>
      <c r="C66" s="106"/>
      <c r="D66" s="106"/>
      <c r="E66" s="227"/>
      <c r="F66" s="227"/>
    </row>
    <row r="67" spans="1:6" ht="15" customHeight="1">
      <c r="A67" s="94"/>
      <c r="B67" s="206" t="s">
        <v>345</v>
      </c>
      <c r="C67" s="206"/>
      <c r="D67" s="206" t="s">
        <v>14</v>
      </c>
      <c r="E67" s="229"/>
      <c r="F67" s="229">
        <f>SUM(F58:F66)</f>
        <v>0</v>
      </c>
    </row>
    <row r="68" spans="1:6" s="71" customFormat="1" ht="15" customHeight="1">
      <c r="A68" s="94"/>
      <c r="B68" s="186"/>
      <c r="C68" s="186"/>
      <c r="D68" s="186"/>
      <c r="E68" s="230"/>
      <c r="F68" s="230"/>
    </row>
    <row r="69" spans="1:6">
      <c r="A69" s="94"/>
      <c r="B69" s="106"/>
      <c r="C69" s="106"/>
      <c r="D69" s="106"/>
      <c r="E69" s="226"/>
      <c r="F69" s="226"/>
    </row>
    <row r="70" spans="1:6" ht="15" customHeight="1">
      <c r="A70" s="92" t="s">
        <v>59</v>
      </c>
      <c r="B70" s="104" t="s">
        <v>122</v>
      </c>
      <c r="C70" s="104"/>
      <c r="D70" s="104"/>
      <c r="E70" s="226"/>
      <c r="F70" s="226"/>
    </row>
    <row r="71" spans="1:6">
      <c r="A71" s="94"/>
      <c r="B71" s="209"/>
      <c r="C71" s="209"/>
      <c r="D71" s="209"/>
      <c r="E71" s="226"/>
      <c r="F71" s="226"/>
    </row>
    <row r="72" spans="1:6" ht="72">
      <c r="A72" s="94" t="s">
        <v>6</v>
      </c>
      <c r="B72" s="99" t="s">
        <v>123</v>
      </c>
      <c r="C72" s="117" t="s">
        <v>18</v>
      </c>
      <c r="D72" s="120">
        <v>675</v>
      </c>
      <c r="E72" s="228">
        <v>0</v>
      </c>
      <c r="F72" s="228">
        <f>D72*E72</f>
        <v>0</v>
      </c>
    </row>
    <row r="73" spans="1:6">
      <c r="A73" s="94"/>
      <c r="B73" s="97"/>
      <c r="C73" s="97"/>
      <c r="D73" s="97"/>
      <c r="E73" s="227"/>
      <c r="F73" s="227"/>
    </row>
    <row r="74" spans="1:6" ht="72">
      <c r="A74" s="94" t="s">
        <v>8</v>
      </c>
      <c r="B74" s="99" t="s">
        <v>397</v>
      </c>
      <c r="C74" s="99"/>
      <c r="D74" s="99"/>
      <c r="E74" s="227"/>
      <c r="F74" s="227"/>
    </row>
    <row r="75" spans="1:6" ht="15" customHeight="1">
      <c r="A75" s="94"/>
      <c r="B75" s="93" t="s">
        <v>124</v>
      </c>
      <c r="C75" s="97" t="s">
        <v>17</v>
      </c>
      <c r="D75" s="98">
        <v>1450</v>
      </c>
      <c r="E75" s="227">
        <v>0</v>
      </c>
      <c r="F75" s="227">
        <f>D75*E75</f>
        <v>0</v>
      </c>
    </row>
    <row r="76" spans="1:6">
      <c r="A76" s="94"/>
      <c r="B76" s="209"/>
      <c r="C76" s="209"/>
      <c r="D76" s="209"/>
      <c r="E76" s="227"/>
      <c r="F76" s="227"/>
    </row>
    <row r="77" spans="1:6" ht="36">
      <c r="A77" s="94" t="s">
        <v>9</v>
      </c>
      <c r="B77" s="99" t="s">
        <v>125</v>
      </c>
      <c r="C77" s="99"/>
      <c r="D77" s="99"/>
      <c r="E77" s="227"/>
      <c r="F77" s="227"/>
    </row>
    <row r="78" spans="1:6" ht="15" customHeight="1">
      <c r="A78" s="94"/>
      <c r="B78" s="93" t="s">
        <v>126</v>
      </c>
      <c r="C78" s="97" t="s">
        <v>17</v>
      </c>
      <c r="D78" s="98">
        <v>1450</v>
      </c>
      <c r="E78" s="227">
        <v>0</v>
      </c>
      <c r="F78" s="227">
        <f>D78*E78</f>
        <v>0</v>
      </c>
    </row>
    <row r="79" spans="1:6" s="71" customFormat="1" ht="15" customHeight="1">
      <c r="A79" s="94"/>
      <c r="B79" s="93"/>
      <c r="C79" s="97"/>
      <c r="D79" s="98"/>
      <c r="E79" s="227"/>
      <c r="F79" s="227"/>
    </row>
    <row r="80" spans="1:6">
      <c r="A80" s="94"/>
      <c r="B80" s="106"/>
      <c r="C80" s="106"/>
      <c r="D80" s="106"/>
      <c r="E80" s="236"/>
      <c r="F80" s="236"/>
    </row>
    <row r="81" spans="1:6" ht="15" customHeight="1">
      <c r="A81" s="94"/>
      <c r="B81" s="206" t="s">
        <v>346</v>
      </c>
      <c r="C81" s="206"/>
      <c r="D81" s="206" t="s">
        <v>14</v>
      </c>
      <c r="E81" s="229"/>
      <c r="F81" s="229">
        <f>SUM(F72:F80)</f>
        <v>0</v>
      </c>
    </row>
    <row r="82" spans="1:6" s="71" customFormat="1" ht="15" customHeight="1">
      <c r="A82" s="94"/>
      <c r="B82" s="186"/>
      <c r="C82" s="186"/>
      <c r="D82" s="186"/>
      <c r="E82" s="230"/>
      <c r="F82" s="230"/>
    </row>
    <row r="83" spans="1:6">
      <c r="A83" s="94"/>
      <c r="B83" s="106"/>
      <c r="C83" s="106"/>
      <c r="D83" s="106"/>
      <c r="E83" s="226"/>
      <c r="F83" s="226"/>
    </row>
    <row r="84" spans="1:6" ht="15" customHeight="1">
      <c r="A84" s="211" t="s">
        <v>127</v>
      </c>
      <c r="B84" s="109" t="s">
        <v>128</v>
      </c>
      <c r="C84" s="109"/>
      <c r="D84" s="109"/>
      <c r="E84" s="226"/>
      <c r="F84" s="226"/>
    </row>
    <row r="85" spans="1:6">
      <c r="A85" s="94"/>
      <c r="B85" s="209"/>
      <c r="C85" s="209"/>
      <c r="D85" s="209"/>
      <c r="E85" s="226"/>
      <c r="F85" s="226"/>
    </row>
    <row r="86" spans="1:6" ht="96">
      <c r="A86" s="94" t="s">
        <v>6</v>
      </c>
      <c r="B86" s="99" t="s">
        <v>398</v>
      </c>
      <c r="C86" s="117" t="s">
        <v>7</v>
      </c>
      <c r="D86" s="120">
        <v>165</v>
      </c>
      <c r="E86" s="228">
        <v>0</v>
      </c>
      <c r="F86" s="228">
        <f>D86*E86</f>
        <v>0</v>
      </c>
    </row>
    <row r="87" spans="1:6" ht="15" customHeight="1">
      <c r="A87" s="94"/>
      <c r="B87" s="99"/>
      <c r="C87" s="99"/>
      <c r="D87" s="99"/>
      <c r="E87" s="227"/>
      <c r="F87" s="227"/>
    </row>
    <row r="88" spans="1:6" ht="72">
      <c r="A88" s="94" t="s">
        <v>8</v>
      </c>
      <c r="B88" s="99" t="s">
        <v>399</v>
      </c>
      <c r="C88" s="97" t="s">
        <v>7</v>
      </c>
      <c r="D88" s="98">
        <v>10</v>
      </c>
      <c r="E88" s="227">
        <v>0</v>
      </c>
      <c r="F88" s="227">
        <f>D88*E88</f>
        <v>0</v>
      </c>
    </row>
    <row r="89" spans="1:6" ht="15" customHeight="1">
      <c r="A89" s="94"/>
      <c r="B89" s="99"/>
      <c r="C89" s="99"/>
      <c r="D89" s="99"/>
      <c r="E89" s="227"/>
      <c r="F89" s="227"/>
    </row>
    <row r="90" spans="1:6" ht="48">
      <c r="A90" s="94" t="s">
        <v>9</v>
      </c>
      <c r="B90" s="99" t="s">
        <v>129</v>
      </c>
      <c r="C90" s="97" t="s">
        <v>7</v>
      </c>
      <c r="D90" s="98">
        <v>34</v>
      </c>
      <c r="E90" s="227">
        <v>0</v>
      </c>
      <c r="F90" s="227">
        <f>D90*E90</f>
        <v>0</v>
      </c>
    </row>
    <row r="91" spans="1:6" s="71" customFormat="1">
      <c r="A91" s="94"/>
      <c r="B91" s="99"/>
      <c r="C91" s="97"/>
      <c r="D91" s="98"/>
      <c r="E91" s="227"/>
      <c r="F91" s="227"/>
    </row>
    <row r="92" spans="1:6">
      <c r="A92" s="94"/>
      <c r="B92" s="106"/>
      <c r="C92" s="106"/>
      <c r="D92" s="106"/>
      <c r="E92" s="227"/>
      <c r="F92" s="227"/>
    </row>
    <row r="93" spans="1:6">
      <c r="A93" s="94"/>
      <c r="B93" s="206" t="s">
        <v>348</v>
      </c>
      <c r="C93" s="206"/>
      <c r="D93" s="206" t="s">
        <v>347</v>
      </c>
      <c r="E93" s="229"/>
      <c r="F93" s="229">
        <f>SUM(F87:F92)</f>
        <v>0</v>
      </c>
    </row>
    <row r="94" spans="1:6" s="71" customFormat="1">
      <c r="A94" s="94"/>
      <c r="B94" s="186"/>
      <c r="C94" s="186"/>
      <c r="D94" s="186"/>
      <c r="E94" s="230"/>
      <c r="F94" s="230"/>
    </row>
    <row r="95" spans="1:6">
      <c r="A95" s="94"/>
      <c r="B95" s="113"/>
      <c r="C95" s="113"/>
      <c r="D95" s="113"/>
      <c r="E95" s="226"/>
      <c r="F95" s="226"/>
    </row>
    <row r="96" spans="1:6" ht="15" customHeight="1">
      <c r="A96" s="92" t="s">
        <v>130</v>
      </c>
      <c r="B96" s="109" t="s">
        <v>20</v>
      </c>
      <c r="C96" s="109"/>
      <c r="D96" s="109"/>
      <c r="E96" s="226"/>
      <c r="F96" s="226"/>
    </row>
    <row r="97" spans="1:6" ht="15" customHeight="1">
      <c r="A97" s="94"/>
      <c r="B97" s="99"/>
      <c r="C97" s="99"/>
      <c r="D97" s="99"/>
      <c r="E97" s="226"/>
      <c r="F97" s="226"/>
    </row>
    <row r="98" spans="1:6" ht="144">
      <c r="A98" s="94" t="s">
        <v>6</v>
      </c>
      <c r="B98" s="99" t="s">
        <v>131</v>
      </c>
      <c r="C98" s="117" t="s">
        <v>12</v>
      </c>
      <c r="D98" s="122">
        <v>4</v>
      </c>
      <c r="E98" s="228">
        <v>0</v>
      </c>
      <c r="F98" s="228">
        <f>D98*E98</f>
        <v>0</v>
      </c>
    </row>
    <row r="99" spans="1:6">
      <c r="A99" s="94"/>
      <c r="B99" s="209"/>
      <c r="C99" s="209"/>
      <c r="D99" s="209"/>
      <c r="E99" s="227"/>
      <c r="F99" s="227"/>
    </row>
    <row r="100" spans="1:6" ht="96">
      <c r="A100" s="94" t="s">
        <v>8</v>
      </c>
      <c r="B100" s="99" t="s">
        <v>132</v>
      </c>
      <c r="C100" s="99"/>
      <c r="D100" s="99"/>
      <c r="E100" s="237"/>
      <c r="F100" s="227"/>
    </row>
    <row r="101" spans="1:6">
      <c r="A101" s="94"/>
      <c r="B101" s="96" t="s">
        <v>133</v>
      </c>
      <c r="C101" s="97" t="s">
        <v>12</v>
      </c>
      <c r="D101" s="96">
        <v>6</v>
      </c>
      <c r="E101" s="227">
        <v>0</v>
      </c>
      <c r="F101" s="227">
        <f>D101*E101</f>
        <v>0</v>
      </c>
    </row>
    <row r="102" spans="1:6" s="71" customFormat="1">
      <c r="A102" s="94"/>
      <c r="B102" s="96"/>
      <c r="C102" s="97"/>
      <c r="D102" s="96"/>
      <c r="E102" s="227"/>
      <c r="F102" s="227"/>
    </row>
    <row r="103" spans="1:6">
      <c r="A103" s="94"/>
      <c r="B103" s="209"/>
      <c r="C103" s="209"/>
      <c r="D103" s="209"/>
      <c r="E103" s="227"/>
      <c r="F103" s="227"/>
    </row>
    <row r="104" spans="1:6" ht="15" customHeight="1">
      <c r="A104" s="114"/>
      <c r="B104" s="206" t="s">
        <v>353</v>
      </c>
      <c r="C104" s="206"/>
      <c r="D104" s="206" t="s">
        <v>14</v>
      </c>
      <c r="E104" s="229"/>
      <c r="F104" s="229">
        <f>SUM(F98:F103)</f>
        <v>0</v>
      </c>
    </row>
    <row r="105" spans="1:6" s="71" customFormat="1" ht="15" customHeight="1">
      <c r="A105" s="114"/>
      <c r="B105" s="186"/>
      <c r="C105" s="186"/>
      <c r="D105" s="186"/>
      <c r="E105" s="230"/>
      <c r="F105" s="230"/>
    </row>
    <row r="106" spans="1:6">
      <c r="A106" s="209"/>
      <c r="B106" s="209"/>
      <c r="C106" s="209"/>
      <c r="D106" s="93"/>
      <c r="E106" s="226"/>
      <c r="F106" s="238"/>
    </row>
    <row r="107" spans="1:6" ht="15" customHeight="1">
      <c r="A107" s="92" t="s">
        <v>134</v>
      </c>
      <c r="B107" s="104" t="s">
        <v>24</v>
      </c>
      <c r="C107" s="104"/>
      <c r="D107" s="104"/>
      <c r="E107" s="226"/>
      <c r="F107" s="226"/>
    </row>
    <row r="108" spans="1:6">
      <c r="A108" s="94"/>
      <c r="B108" s="209"/>
      <c r="C108" s="209"/>
      <c r="D108" s="209"/>
      <c r="E108" s="226"/>
      <c r="F108" s="226"/>
    </row>
    <row r="109" spans="1:6" ht="72">
      <c r="A109" s="94" t="s">
        <v>6</v>
      </c>
      <c r="B109" s="99" t="s">
        <v>135</v>
      </c>
      <c r="C109" s="99"/>
      <c r="D109" s="99"/>
      <c r="E109" s="239"/>
      <c r="F109" s="239"/>
    </row>
    <row r="110" spans="1:6" ht="15" customHeight="1">
      <c r="A110" s="93" t="s">
        <v>21</v>
      </c>
      <c r="B110" s="105" t="s">
        <v>136</v>
      </c>
      <c r="C110" s="97" t="s">
        <v>12</v>
      </c>
      <c r="D110" s="96">
        <v>1</v>
      </c>
      <c r="E110" s="227">
        <v>0</v>
      </c>
      <c r="F110" s="227">
        <f>D110*E110</f>
        <v>0</v>
      </c>
    </row>
    <row r="111" spans="1:6" ht="15" customHeight="1">
      <c r="A111" s="93" t="s">
        <v>22</v>
      </c>
      <c r="B111" s="105" t="s">
        <v>137</v>
      </c>
      <c r="C111" s="97" t="s">
        <v>12</v>
      </c>
      <c r="D111" s="96">
        <v>1</v>
      </c>
      <c r="E111" s="227">
        <v>0</v>
      </c>
      <c r="F111" s="227">
        <f>D111*E111</f>
        <v>0</v>
      </c>
    </row>
    <row r="112" spans="1:6">
      <c r="A112" s="94"/>
      <c r="B112" s="209"/>
      <c r="C112" s="209"/>
      <c r="D112" s="209"/>
      <c r="E112" s="227"/>
      <c r="F112" s="227"/>
    </row>
    <row r="113" spans="1:6" ht="72">
      <c r="A113" s="94" t="s">
        <v>8</v>
      </c>
      <c r="B113" s="99" t="s">
        <v>138</v>
      </c>
      <c r="C113" s="99"/>
      <c r="D113" s="99"/>
      <c r="E113" s="227"/>
      <c r="F113" s="227"/>
    </row>
    <row r="114" spans="1:6" ht="15" customHeight="1">
      <c r="A114" s="93" t="s">
        <v>21</v>
      </c>
      <c r="B114" s="105" t="s">
        <v>139</v>
      </c>
      <c r="C114" s="97" t="s">
        <v>7</v>
      </c>
      <c r="D114" s="98">
        <v>250</v>
      </c>
      <c r="E114" s="227">
        <v>0</v>
      </c>
      <c r="F114" s="227">
        <f>D114*E114</f>
        <v>0</v>
      </c>
    </row>
    <row r="115" spans="1:6" ht="15" customHeight="1">
      <c r="A115" s="93" t="s">
        <v>22</v>
      </c>
      <c r="B115" s="105" t="s">
        <v>140</v>
      </c>
      <c r="C115" s="97" t="s">
        <v>7</v>
      </c>
      <c r="D115" s="98">
        <v>5</v>
      </c>
      <c r="E115" s="227">
        <v>0</v>
      </c>
      <c r="F115" s="227">
        <f>D115*E115</f>
        <v>0</v>
      </c>
    </row>
    <row r="116" spans="1:6">
      <c r="A116" s="94"/>
      <c r="B116" s="106"/>
      <c r="C116" s="106"/>
      <c r="D116" s="106"/>
      <c r="E116" s="227"/>
      <c r="F116" s="227"/>
    </row>
    <row r="117" spans="1:6" ht="15" customHeight="1">
      <c r="A117" s="94"/>
      <c r="B117" s="206" t="s">
        <v>349</v>
      </c>
      <c r="C117" s="206"/>
      <c r="D117" s="206" t="s">
        <v>14</v>
      </c>
      <c r="E117" s="229"/>
      <c r="F117" s="229">
        <f>SUM(F110:F116)</f>
        <v>0</v>
      </c>
    </row>
    <row r="118" spans="1:6">
      <c r="A118" s="94"/>
      <c r="B118" s="106"/>
      <c r="C118" s="106"/>
      <c r="D118" s="106"/>
      <c r="E118" s="226"/>
      <c r="F118" s="226"/>
    </row>
    <row r="119" spans="1:6" ht="15" customHeight="1">
      <c r="A119" s="92" t="s">
        <v>141</v>
      </c>
      <c r="B119" s="104" t="s">
        <v>142</v>
      </c>
      <c r="C119" s="104"/>
      <c r="D119" s="104"/>
      <c r="E119" s="226"/>
      <c r="F119" s="226"/>
    </row>
    <row r="120" spans="1:6">
      <c r="A120" s="94"/>
      <c r="B120" s="209"/>
      <c r="C120" s="209"/>
      <c r="D120" s="209"/>
      <c r="E120" s="226"/>
      <c r="F120" s="226"/>
    </row>
    <row r="121" spans="1:6" ht="36">
      <c r="A121" s="94" t="s">
        <v>6</v>
      </c>
      <c r="B121" s="99" t="s">
        <v>143</v>
      </c>
      <c r="C121" s="99"/>
      <c r="D121" s="99"/>
      <c r="E121" s="226"/>
      <c r="F121" s="226"/>
    </row>
    <row r="122" spans="1:6" ht="15" customHeight="1">
      <c r="A122" s="93" t="s">
        <v>21</v>
      </c>
      <c r="B122" s="105" t="s">
        <v>144</v>
      </c>
      <c r="C122" s="97" t="s">
        <v>18</v>
      </c>
      <c r="D122" s="116">
        <v>10</v>
      </c>
      <c r="E122" s="227">
        <v>0</v>
      </c>
      <c r="F122" s="227">
        <f t="shared" ref="F122:F127" si="0">D122*E122</f>
        <v>0</v>
      </c>
    </row>
    <row r="123" spans="1:6">
      <c r="A123" s="93" t="s">
        <v>22</v>
      </c>
      <c r="B123" s="105" t="s">
        <v>145</v>
      </c>
      <c r="C123" s="97" t="s">
        <v>18</v>
      </c>
      <c r="D123" s="116">
        <v>18</v>
      </c>
      <c r="E123" s="227">
        <v>0</v>
      </c>
      <c r="F123" s="227">
        <f t="shared" si="0"/>
        <v>0</v>
      </c>
    </row>
    <row r="124" spans="1:6" ht="15" customHeight="1">
      <c r="A124" s="93" t="s">
        <v>23</v>
      </c>
      <c r="B124" s="105" t="s">
        <v>146</v>
      </c>
      <c r="C124" s="97" t="s">
        <v>12</v>
      </c>
      <c r="D124" s="96">
        <v>61</v>
      </c>
      <c r="E124" s="227">
        <v>0</v>
      </c>
      <c r="F124" s="227">
        <f t="shared" si="0"/>
        <v>0</v>
      </c>
    </row>
    <row r="125" spans="1:6" ht="15" customHeight="1">
      <c r="A125" s="93" t="s">
        <v>25</v>
      </c>
      <c r="B125" s="105" t="s">
        <v>147</v>
      </c>
      <c r="C125" s="97" t="s">
        <v>12</v>
      </c>
      <c r="D125" s="96">
        <v>62</v>
      </c>
      <c r="E125" s="227">
        <v>0</v>
      </c>
      <c r="F125" s="227">
        <f t="shared" si="0"/>
        <v>0</v>
      </c>
    </row>
    <row r="126" spans="1:6" ht="15" customHeight="1">
      <c r="A126" s="93" t="s">
        <v>148</v>
      </c>
      <c r="B126" s="105" t="s">
        <v>149</v>
      </c>
      <c r="C126" s="97" t="s">
        <v>12</v>
      </c>
      <c r="D126" s="96">
        <v>62</v>
      </c>
      <c r="E126" s="227">
        <v>0</v>
      </c>
      <c r="F126" s="227">
        <f t="shared" si="0"/>
        <v>0</v>
      </c>
    </row>
    <row r="127" spans="1:6" ht="15" customHeight="1">
      <c r="A127" s="93" t="s">
        <v>150</v>
      </c>
      <c r="B127" s="105" t="s">
        <v>151</v>
      </c>
      <c r="C127" s="97" t="s">
        <v>12</v>
      </c>
      <c r="D127" s="96">
        <v>1</v>
      </c>
      <c r="E127" s="227">
        <v>0</v>
      </c>
      <c r="F127" s="227">
        <f t="shared" si="0"/>
        <v>0</v>
      </c>
    </row>
    <row r="128" spans="1:6">
      <c r="A128" s="94"/>
      <c r="B128" s="209"/>
      <c r="C128" s="209"/>
      <c r="D128" s="209"/>
      <c r="E128" s="227"/>
      <c r="F128" s="227"/>
    </row>
    <row r="129" spans="1:6" ht="192">
      <c r="A129" s="94" t="s">
        <v>9</v>
      </c>
      <c r="B129" s="99" t="s">
        <v>152</v>
      </c>
      <c r="C129" s="99"/>
      <c r="D129" s="99"/>
      <c r="E129" s="227"/>
      <c r="F129" s="227"/>
    </row>
    <row r="130" spans="1:6">
      <c r="A130" s="94"/>
      <c r="B130" s="209"/>
      <c r="C130" s="209"/>
      <c r="D130" s="209"/>
      <c r="E130" s="227"/>
      <c r="F130" s="227"/>
    </row>
    <row r="131" spans="1:6" ht="24">
      <c r="A131" s="209" t="s">
        <v>153</v>
      </c>
      <c r="B131" s="93" t="s">
        <v>154</v>
      </c>
      <c r="C131" s="209" t="s">
        <v>155</v>
      </c>
      <c r="D131" s="97" t="s">
        <v>12</v>
      </c>
      <c r="E131" s="227"/>
      <c r="F131" s="227"/>
    </row>
    <row r="132" spans="1:6" ht="36">
      <c r="A132" s="209" t="s">
        <v>156</v>
      </c>
      <c r="B132" s="96" t="s">
        <v>157</v>
      </c>
      <c r="C132" s="117" t="s">
        <v>158</v>
      </c>
      <c r="D132" s="117">
        <v>1</v>
      </c>
      <c r="E132" s="227"/>
      <c r="F132" s="227">
        <f>D132*E132</f>
        <v>0</v>
      </c>
    </row>
    <row r="133" spans="1:6" ht="36">
      <c r="A133" s="96" t="s">
        <v>159</v>
      </c>
      <c r="B133" s="96" t="s">
        <v>160</v>
      </c>
      <c r="C133" s="117" t="s">
        <v>158</v>
      </c>
      <c r="D133" s="117">
        <v>1</v>
      </c>
      <c r="E133" s="227"/>
      <c r="F133" s="227">
        <f t="shared" ref="F133:F168" si="1">D133*E133</f>
        <v>0</v>
      </c>
    </row>
    <row r="134" spans="1:6" ht="36">
      <c r="A134" s="96" t="s">
        <v>161</v>
      </c>
      <c r="B134" s="96" t="s">
        <v>162</v>
      </c>
      <c r="C134" s="117" t="s">
        <v>158</v>
      </c>
      <c r="D134" s="117">
        <v>1</v>
      </c>
      <c r="E134" s="227"/>
      <c r="F134" s="227">
        <f t="shared" si="1"/>
        <v>0</v>
      </c>
    </row>
    <row r="135" spans="1:6" ht="36">
      <c r="A135" s="96" t="s">
        <v>163</v>
      </c>
      <c r="B135" s="96" t="s">
        <v>164</v>
      </c>
      <c r="C135" s="117" t="s">
        <v>165</v>
      </c>
      <c r="D135" s="117">
        <v>1</v>
      </c>
      <c r="E135" s="227"/>
      <c r="F135" s="227">
        <f t="shared" si="1"/>
        <v>0</v>
      </c>
    </row>
    <row r="136" spans="1:6" ht="36">
      <c r="A136" s="96" t="s">
        <v>166</v>
      </c>
      <c r="B136" s="96" t="s">
        <v>167</v>
      </c>
      <c r="C136" s="117" t="s">
        <v>168</v>
      </c>
      <c r="D136" s="117">
        <v>1</v>
      </c>
      <c r="E136" s="227"/>
      <c r="F136" s="227">
        <f t="shared" si="1"/>
        <v>0</v>
      </c>
    </row>
    <row r="137" spans="1:6" ht="36">
      <c r="A137" s="96" t="s">
        <v>169</v>
      </c>
      <c r="B137" s="96" t="s">
        <v>170</v>
      </c>
      <c r="C137" s="117" t="s">
        <v>171</v>
      </c>
      <c r="D137" s="117">
        <v>1</v>
      </c>
      <c r="E137" s="227"/>
      <c r="F137" s="227">
        <f t="shared" si="1"/>
        <v>0</v>
      </c>
    </row>
    <row r="138" spans="1:6" ht="36">
      <c r="A138" s="96" t="s">
        <v>172</v>
      </c>
      <c r="B138" s="96" t="s">
        <v>173</v>
      </c>
      <c r="C138" s="117" t="s">
        <v>270</v>
      </c>
      <c r="D138" s="117">
        <v>1</v>
      </c>
      <c r="E138" s="227"/>
      <c r="F138" s="227">
        <f t="shared" si="1"/>
        <v>0</v>
      </c>
    </row>
    <row r="139" spans="1:6" ht="36">
      <c r="A139" s="96" t="s">
        <v>174</v>
      </c>
      <c r="B139" s="96" t="s">
        <v>175</v>
      </c>
      <c r="C139" s="117" t="s">
        <v>176</v>
      </c>
      <c r="D139" s="117">
        <v>1</v>
      </c>
      <c r="E139" s="227"/>
      <c r="F139" s="227">
        <f t="shared" si="1"/>
        <v>0</v>
      </c>
    </row>
    <row r="140" spans="1:6" ht="36">
      <c r="A140" s="96" t="s">
        <v>177</v>
      </c>
      <c r="B140" s="96" t="s">
        <v>178</v>
      </c>
      <c r="C140" s="117" t="s">
        <v>179</v>
      </c>
      <c r="D140" s="117">
        <v>1</v>
      </c>
      <c r="E140" s="227"/>
      <c r="F140" s="227">
        <f t="shared" si="1"/>
        <v>0</v>
      </c>
    </row>
    <row r="141" spans="1:6" ht="36">
      <c r="A141" s="96" t="s">
        <v>180</v>
      </c>
      <c r="B141" s="96" t="s">
        <v>181</v>
      </c>
      <c r="C141" s="117" t="s">
        <v>165</v>
      </c>
      <c r="D141" s="117">
        <v>1</v>
      </c>
      <c r="E141" s="227"/>
      <c r="F141" s="227">
        <f t="shared" si="1"/>
        <v>0</v>
      </c>
    </row>
    <row r="142" spans="1:6" ht="36">
      <c r="A142" s="96" t="s">
        <v>182</v>
      </c>
      <c r="B142" s="96" t="s">
        <v>183</v>
      </c>
      <c r="C142" s="117" t="s">
        <v>179</v>
      </c>
      <c r="D142" s="117">
        <v>1</v>
      </c>
      <c r="E142" s="227"/>
      <c r="F142" s="227">
        <f t="shared" si="1"/>
        <v>0</v>
      </c>
    </row>
    <row r="143" spans="1:6" ht="36">
      <c r="A143" s="93" t="s">
        <v>184</v>
      </c>
      <c r="B143" s="99" t="s">
        <v>185</v>
      </c>
      <c r="C143" s="117" t="s">
        <v>168</v>
      </c>
      <c r="D143" s="117">
        <v>1</v>
      </c>
      <c r="E143" s="227"/>
      <c r="F143" s="227">
        <f t="shared" si="1"/>
        <v>0</v>
      </c>
    </row>
    <row r="144" spans="1:6">
      <c r="A144" s="93"/>
      <c r="B144" s="99"/>
      <c r="C144" s="117" t="s">
        <v>179</v>
      </c>
      <c r="D144" s="117">
        <v>1</v>
      </c>
      <c r="E144" s="227"/>
      <c r="F144" s="227">
        <f t="shared" si="1"/>
        <v>0</v>
      </c>
    </row>
    <row r="145" spans="1:6" ht="36">
      <c r="A145" s="96" t="s">
        <v>186</v>
      </c>
      <c r="B145" s="99" t="s">
        <v>187</v>
      </c>
      <c r="C145" s="117" t="s">
        <v>270</v>
      </c>
      <c r="D145" s="117">
        <v>1</v>
      </c>
      <c r="E145" s="227"/>
      <c r="F145" s="227">
        <f t="shared" si="1"/>
        <v>0</v>
      </c>
    </row>
    <row r="146" spans="1:6" ht="36">
      <c r="A146" s="96" t="s">
        <v>188</v>
      </c>
      <c r="B146" s="96" t="s">
        <v>189</v>
      </c>
      <c r="C146" s="117" t="s">
        <v>270</v>
      </c>
      <c r="D146" s="117">
        <v>1</v>
      </c>
      <c r="E146" s="227"/>
      <c r="F146" s="227">
        <f t="shared" si="1"/>
        <v>0</v>
      </c>
    </row>
    <row r="147" spans="1:6" ht="36">
      <c r="A147" s="96" t="s">
        <v>190</v>
      </c>
      <c r="B147" s="96" t="s">
        <v>191</v>
      </c>
      <c r="C147" s="117" t="s">
        <v>171</v>
      </c>
      <c r="D147" s="117">
        <v>1</v>
      </c>
      <c r="E147" s="227"/>
      <c r="F147" s="227">
        <f t="shared" si="1"/>
        <v>0</v>
      </c>
    </row>
    <row r="148" spans="1:6" ht="36">
      <c r="A148" s="96" t="s">
        <v>192</v>
      </c>
      <c r="B148" s="96" t="s">
        <v>193</v>
      </c>
      <c r="C148" s="117" t="s">
        <v>171</v>
      </c>
      <c r="D148" s="117">
        <v>1</v>
      </c>
      <c r="E148" s="227"/>
      <c r="F148" s="227">
        <f t="shared" si="1"/>
        <v>0</v>
      </c>
    </row>
    <row r="149" spans="1:6" ht="36">
      <c r="A149" s="96" t="s">
        <v>194</v>
      </c>
      <c r="B149" s="96" t="s">
        <v>195</v>
      </c>
      <c r="C149" s="117" t="s">
        <v>270</v>
      </c>
      <c r="D149" s="117">
        <v>1</v>
      </c>
      <c r="E149" s="227"/>
      <c r="F149" s="227">
        <f t="shared" si="1"/>
        <v>0</v>
      </c>
    </row>
    <row r="150" spans="1:6" ht="36">
      <c r="A150" s="96" t="s">
        <v>196</v>
      </c>
      <c r="B150" s="96" t="s">
        <v>197</v>
      </c>
      <c r="C150" s="117" t="s">
        <v>270</v>
      </c>
      <c r="D150" s="117">
        <v>1</v>
      </c>
      <c r="E150" s="227"/>
      <c r="F150" s="227">
        <f t="shared" si="1"/>
        <v>0</v>
      </c>
    </row>
    <row r="151" spans="1:6" ht="36">
      <c r="A151" s="96" t="s">
        <v>198</v>
      </c>
      <c r="B151" s="96" t="s">
        <v>199</v>
      </c>
      <c r="C151" s="117" t="s">
        <v>270</v>
      </c>
      <c r="D151" s="117">
        <v>1</v>
      </c>
      <c r="E151" s="227"/>
      <c r="F151" s="227">
        <f t="shared" si="1"/>
        <v>0</v>
      </c>
    </row>
    <row r="152" spans="1:6" ht="36">
      <c r="A152" s="96" t="s">
        <v>200</v>
      </c>
      <c r="B152" s="96" t="s">
        <v>201</v>
      </c>
      <c r="C152" s="117" t="s">
        <v>271</v>
      </c>
      <c r="D152" s="117">
        <v>1</v>
      </c>
      <c r="E152" s="227"/>
      <c r="F152" s="227">
        <f t="shared" si="1"/>
        <v>0</v>
      </c>
    </row>
    <row r="153" spans="1:6" ht="36">
      <c r="A153" s="96" t="s">
        <v>202</v>
      </c>
      <c r="B153" s="96" t="s">
        <v>203</v>
      </c>
      <c r="C153" s="117" t="s">
        <v>271</v>
      </c>
      <c r="D153" s="117">
        <v>1</v>
      </c>
      <c r="E153" s="227"/>
      <c r="F153" s="227">
        <f t="shared" si="1"/>
        <v>0</v>
      </c>
    </row>
    <row r="154" spans="1:6" ht="36">
      <c r="A154" s="96" t="s">
        <v>204</v>
      </c>
      <c r="B154" s="96" t="s">
        <v>205</v>
      </c>
      <c r="C154" s="117" t="s">
        <v>271</v>
      </c>
      <c r="D154" s="117">
        <v>1</v>
      </c>
      <c r="E154" s="227"/>
      <c r="F154" s="227">
        <f t="shared" si="1"/>
        <v>0</v>
      </c>
    </row>
    <row r="155" spans="1:6" ht="36">
      <c r="A155" s="96" t="s">
        <v>206</v>
      </c>
      <c r="B155" s="96" t="s">
        <v>207</v>
      </c>
      <c r="C155" s="117" t="s">
        <v>270</v>
      </c>
      <c r="D155" s="117">
        <v>1</v>
      </c>
      <c r="E155" s="227"/>
      <c r="F155" s="227">
        <f t="shared" si="1"/>
        <v>0</v>
      </c>
    </row>
    <row r="156" spans="1:6" ht="36">
      <c r="A156" s="96" t="s">
        <v>208</v>
      </c>
      <c r="B156" s="96" t="s">
        <v>209</v>
      </c>
      <c r="C156" s="117" t="s">
        <v>270</v>
      </c>
      <c r="D156" s="117">
        <v>1</v>
      </c>
      <c r="E156" s="227"/>
      <c r="F156" s="227">
        <f t="shared" si="1"/>
        <v>0</v>
      </c>
    </row>
    <row r="157" spans="1:6" ht="36">
      <c r="A157" s="96" t="s">
        <v>210</v>
      </c>
      <c r="B157" s="96" t="s">
        <v>211</v>
      </c>
      <c r="C157" s="117" t="s">
        <v>171</v>
      </c>
      <c r="D157" s="117">
        <v>1</v>
      </c>
      <c r="E157" s="227"/>
      <c r="F157" s="227">
        <f t="shared" si="1"/>
        <v>0</v>
      </c>
    </row>
    <row r="158" spans="1:6" ht="36">
      <c r="A158" s="96" t="s">
        <v>212</v>
      </c>
      <c r="B158" s="96" t="s">
        <v>213</v>
      </c>
      <c r="C158" s="117" t="s">
        <v>171</v>
      </c>
      <c r="D158" s="117">
        <v>1</v>
      </c>
      <c r="E158" s="227"/>
      <c r="F158" s="227">
        <f t="shared" si="1"/>
        <v>0</v>
      </c>
    </row>
    <row r="159" spans="1:6" ht="36">
      <c r="A159" s="96" t="s">
        <v>214</v>
      </c>
      <c r="B159" s="96" t="s">
        <v>215</v>
      </c>
      <c r="C159" s="117" t="s">
        <v>270</v>
      </c>
      <c r="D159" s="117">
        <v>1</v>
      </c>
      <c r="E159" s="227"/>
      <c r="F159" s="227">
        <f t="shared" si="1"/>
        <v>0</v>
      </c>
    </row>
    <row r="160" spans="1:6" ht="36">
      <c r="A160" s="96" t="s">
        <v>216</v>
      </c>
      <c r="B160" s="96" t="s">
        <v>217</v>
      </c>
      <c r="C160" s="117" t="s">
        <v>158</v>
      </c>
      <c r="D160" s="117">
        <v>2</v>
      </c>
      <c r="E160" s="227"/>
      <c r="F160" s="227">
        <f t="shared" si="1"/>
        <v>0</v>
      </c>
    </row>
    <row r="161" spans="1:6" ht="36">
      <c r="A161" s="96" t="s">
        <v>218</v>
      </c>
      <c r="B161" s="96" t="s">
        <v>219</v>
      </c>
      <c r="C161" s="117" t="s">
        <v>179</v>
      </c>
      <c r="D161" s="117">
        <v>1</v>
      </c>
      <c r="E161" s="227"/>
      <c r="F161" s="227">
        <f t="shared" si="1"/>
        <v>0</v>
      </c>
    </row>
    <row r="162" spans="1:6" ht="36">
      <c r="A162" s="96" t="s">
        <v>220</v>
      </c>
      <c r="B162" s="96" t="s">
        <v>221</v>
      </c>
      <c r="C162" s="117" t="s">
        <v>165</v>
      </c>
      <c r="D162" s="117">
        <v>1</v>
      </c>
      <c r="E162" s="227"/>
      <c r="F162" s="227">
        <f t="shared" si="1"/>
        <v>0</v>
      </c>
    </row>
    <row r="163" spans="1:6" ht="36">
      <c r="A163" s="96" t="s">
        <v>222</v>
      </c>
      <c r="B163" s="96" t="s">
        <v>223</v>
      </c>
      <c r="C163" s="117" t="s">
        <v>179</v>
      </c>
      <c r="D163" s="117">
        <v>1</v>
      </c>
      <c r="E163" s="227"/>
      <c r="F163" s="227">
        <f t="shared" si="1"/>
        <v>0</v>
      </c>
    </row>
    <row r="164" spans="1:6" ht="36">
      <c r="A164" s="96" t="s">
        <v>224</v>
      </c>
      <c r="B164" s="96" t="s">
        <v>225</v>
      </c>
      <c r="C164" s="117" t="s">
        <v>168</v>
      </c>
      <c r="D164" s="117">
        <v>1</v>
      </c>
      <c r="E164" s="227"/>
      <c r="F164" s="227">
        <f t="shared" si="1"/>
        <v>0</v>
      </c>
    </row>
    <row r="165" spans="1:6" ht="36">
      <c r="A165" s="96" t="s">
        <v>226</v>
      </c>
      <c r="B165" s="96" t="s">
        <v>227</v>
      </c>
      <c r="C165" s="117" t="s">
        <v>270</v>
      </c>
      <c r="D165" s="117">
        <v>1</v>
      </c>
      <c r="E165" s="227"/>
      <c r="F165" s="227">
        <f t="shared" si="1"/>
        <v>0</v>
      </c>
    </row>
    <row r="166" spans="1:6" ht="36">
      <c r="A166" s="96" t="s">
        <v>228</v>
      </c>
      <c r="B166" s="96" t="s">
        <v>229</v>
      </c>
      <c r="C166" s="117" t="s">
        <v>270</v>
      </c>
      <c r="D166" s="117">
        <v>1</v>
      </c>
      <c r="E166" s="227"/>
      <c r="F166" s="227">
        <f t="shared" si="1"/>
        <v>0</v>
      </c>
    </row>
    <row r="167" spans="1:6" ht="36">
      <c r="A167" s="96" t="s">
        <v>230</v>
      </c>
      <c r="B167" s="96" t="s">
        <v>231</v>
      </c>
      <c r="C167" s="117" t="s">
        <v>271</v>
      </c>
      <c r="D167" s="117">
        <v>1</v>
      </c>
      <c r="E167" s="227"/>
      <c r="F167" s="227">
        <f t="shared" si="1"/>
        <v>0</v>
      </c>
    </row>
    <row r="168" spans="1:6" ht="24">
      <c r="A168" s="94"/>
      <c r="B168" s="99" t="s">
        <v>232</v>
      </c>
      <c r="C168" s="117" t="s">
        <v>275</v>
      </c>
      <c r="D168" s="123">
        <v>1</v>
      </c>
      <c r="E168" s="240"/>
      <c r="F168" s="227">
        <f t="shared" si="1"/>
        <v>0</v>
      </c>
    </row>
    <row r="169" spans="1:6">
      <c r="A169" s="94"/>
      <c r="B169" s="99" t="s">
        <v>233</v>
      </c>
      <c r="C169" s="99"/>
      <c r="D169" s="209"/>
      <c r="E169" s="227"/>
      <c r="F169" s="227">
        <v>0</v>
      </c>
    </row>
    <row r="170" spans="1:6">
      <c r="A170" s="94"/>
      <c r="B170" s="209"/>
      <c r="C170" s="209"/>
      <c r="D170" s="209"/>
      <c r="E170" s="227"/>
      <c r="F170" s="227"/>
    </row>
    <row r="171" spans="1:6" ht="24">
      <c r="A171" s="94" t="s">
        <v>13</v>
      </c>
      <c r="B171" s="99" t="s">
        <v>234</v>
      </c>
      <c r="C171" s="97" t="s">
        <v>12</v>
      </c>
      <c r="D171" s="96">
        <v>1</v>
      </c>
      <c r="E171" s="227">
        <v>0</v>
      </c>
      <c r="F171" s="227">
        <f>D171*E171</f>
        <v>0</v>
      </c>
    </row>
    <row r="172" spans="1:6" s="68" customFormat="1">
      <c r="A172" s="94"/>
      <c r="B172" s="99"/>
      <c r="C172" s="97"/>
      <c r="D172" s="96"/>
      <c r="E172" s="227"/>
      <c r="F172" s="227"/>
    </row>
    <row r="173" spans="1:6" ht="15" customHeight="1">
      <c r="A173" s="94"/>
      <c r="B173" s="206" t="s">
        <v>350</v>
      </c>
      <c r="C173" s="206"/>
      <c r="D173" s="206" t="s">
        <v>14</v>
      </c>
      <c r="E173" s="229"/>
      <c r="F173" s="229">
        <f>SUM(F122:F171)</f>
        <v>0</v>
      </c>
    </row>
    <row r="174" spans="1:6">
      <c r="A174" s="94"/>
      <c r="B174" s="96"/>
      <c r="C174" s="96"/>
      <c r="D174" s="96"/>
      <c r="E174" s="241"/>
      <c r="F174" s="241"/>
    </row>
    <row r="175" spans="1:6" s="71" customFormat="1">
      <c r="A175" s="94"/>
      <c r="B175" s="96"/>
      <c r="C175" s="96"/>
      <c r="D175" s="96"/>
      <c r="E175" s="241"/>
      <c r="F175" s="241"/>
    </row>
    <row r="176" spans="1:6" s="71" customFormat="1">
      <c r="A176" s="94"/>
      <c r="B176" s="96"/>
      <c r="C176" s="96"/>
      <c r="D176" s="96"/>
      <c r="E176" s="241"/>
      <c r="F176" s="241"/>
    </row>
    <row r="177" spans="1:6" s="71" customFormat="1">
      <c r="A177" s="94"/>
      <c r="B177" s="96"/>
      <c r="C177" s="96"/>
      <c r="D177" s="96"/>
      <c r="E177" s="241"/>
      <c r="F177" s="241"/>
    </row>
    <row r="178" spans="1:6" s="71" customFormat="1">
      <c r="A178" s="94"/>
      <c r="B178" s="96"/>
      <c r="C178" s="96"/>
      <c r="D178" s="96"/>
      <c r="E178" s="241"/>
      <c r="F178" s="241"/>
    </row>
    <row r="179" spans="1:6" s="71" customFormat="1">
      <c r="A179" s="94"/>
      <c r="B179" s="96"/>
      <c r="C179" s="96"/>
      <c r="D179" s="96"/>
      <c r="E179" s="241"/>
      <c r="F179" s="241"/>
    </row>
    <row r="180" spans="1:6" s="71" customFormat="1">
      <c r="A180" s="94"/>
      <c r="B180" s="96"/>
      <c r="C180" s="96"/>
      <c r="D180" s="96"/>
      <c r="E180" s="241"/>
      <c r="F180" s="241"/>
    </row>
    <row r="181" spans="1:6" s="71" customFormat="1">
      <c r="A181" s="94"/>
      <c r="B181" s="96"/>
      <c r="C181" s="96"/>
      <c r="D181" s="96"/>
      <c r="E181" s="241"/>
      <c r="F181" s="241"/>
    </row>
    <row r="182" spans="1:6" s="71" customFormat="1">
      <c r="A182" s="94"/>
      <c r="B182" s="96"/>
      <c r="C182" s="96"/>
      <c r="D182" s="96"/>
      <c r="E182" s="241"/>
      <c r="F182" s="241"/>
    </row>
    <row r="183" spans="1:6" s="71" customFormat="1">
      <c r="A183" s="94"/>
      <c r="B183" s="96"/>
      <c r="C183" s="96"/>
      <c r="D183" s="96"/>
      <c r="E183" s="241"/>
      <c r="F183" s="241"/>
    </row>
    <row r="184" spans="1:6" s="71" customFormat="1">
      <c r="A184" s="94"/>
      <c r="B184" s="96"/>
      <c r="C184" s="96"/>
      <c r="D184" s="96"/>
      <c r="E184" s="241"/>
      <c r="F184" s="241"/>
    </row>
    <row r="185" spans="1:6" s="71" customFormat="1">
      <c r="A185" s="94"/>
      <c r="B185" s="96"/>
      <c r="C185" s="96"/>
      <c r="D185" s="96"/>
      <c r="E185" s="241"/>
      <c r="F185" s="241"/>
    </row>
    <row r="186" spans="1:6" s="71" customFormat="1">
      <c r="A186" s="94"/>
      <c r="B186" s="96"/>
      <c r="C186" s="96"/>
      <c r="D186" s="96"/>
      <c r="E186" s="241"/>
      <c r="F186" s="241"/>
    </row>
    <row r="187" spans="1:6" s="71" customFormat="1">
      <c r="A187" s="94"/>
      <c r="B187" s="96"/>
      <c r="C187" s="96"/>
      <c r="D187" s="96"/>
      <c r="E187" s="241"/>
      <c r="F187" s="241"/>
    </row>
    <row r="188" spans="1:6" s="71" customFormat="1">
      <c r="A188" s="94"/>
      <c r="B188" s="96"/>
      <c r="C188" s="96"/>
      <c r="D188" s="96"/>
      <c r="E188" s="241"/>
      <c r="F188" s="241"/>
    </row>
    <row r="189" spans="1:6" s="71" customFormat="1">
      <c r="A189" s="94"/>
      <c r="B189" s="96"/>
      <c r="C189" s="96"/>
      <c r="D189" s="96"/>
      <c r="E189" s="241"/>
      <c r="F189" s="241"/>
    </row>
    <row r="190" spans="1:6" s="71" customFormat="1">
      <c r="A190" s="94"/>
      <c r="B190" s="96"/>
      <c r="C190" s="96"/>
      <c r="D190" s="96"/>
      <c r="E190" s="241"/>
      <c r="F190" s="241"/>
    </row>
    <row r="191" spans="1:6" s="71" customFormat="1">
      <c r="A191" s="94"/>
      <c r="B191" s="96"/>
      <c r="C191" s="96"/>
      <c r="D191" s="96"/>
      <c r="E191" s="241"/>
      <c r="F191" s="241"/>
    </row>
    <row r="192" spans="1:6" s="71" customFormat="1">
      <c r="A192" s="94"/>
      <c r="B192" s="96"/>
      <c r="C192" s="96"/>
      <c r="D192" s="96"/>
      <c r="E192" s="241"/>
      <c r="F192" s="241"/>
    </row>
    <row r="193" spans="1:6" s="71" customFormat="1">
      <c r="A193" s="94"/>
      <c r="B193" s="96"/>
      <c r="C193" s="96"/>
      <c r="D193" s="96"/>
      <c r="E193" s="241"/>
      <c r="F193" s="241"/>
    </row>
    <row r="194" spans="1:6" s="71" customFormat="1">
      <c r="A194" s="94"/>
      <c r="B194" s="96"/>
      <c r="C194" s="96"/>
      <c r="D194" s="96"/>
      <c r="E194" s="241"/>
      <c r="F194" s="241"/>
    </row>
    <row r="195" spans="1:6">
      <c r="A195" s="108"/>
      <c r="B195" s="115"/>
      <c r="C195" s="115"/>
      <c r="D195" s="115"/>
      <c r="E195" s="238"/>
      <c r="F195" s="238"/>
    </row>
    <row r="196" spans="1:6" s="68" customFormat="1">
      <c r="A196" s="108"/>
      <c r="B196" s="115"/>
      <c r="C196" s="115"/>
      <c r="D196" s="115"/>
      <c r="E196" s="238"/>
      <c r="F196" s="238"/>
    </row>
    <row r="197" spans="1:6" s="68" customFormat="1">
      <c r="A197" s="108"/>
      <c r="B197" s="115"/>
      <c r="C197" s="115"/>
      <c r="D197" s="115"/>
      <c r="E197" s="238"/>
      <c r="F197" s="238"/>
    </row>
    <row r="198" spans="1:6" s="68" customFormat="1">
      <c r="A198" s="108"/>
      <c r="B198" s="115"/>
      <c r="C198" s="115"/>
      <c r="D198" s="115"/>
      <c r="E198" s="238"/>
      <c r="F198" s="238"/>
    </row>
    <row r="199" spans="1:6" s="68" customFormat="1">
      <c r="A199" s="108"/>
      <c r="B199" s="115"/>
      <c r="C199" s="115"/>
      <c r="D199" s="115"/>
      <c r="E199" s="238"/>
      <c r="F199" s="238"/>
    </row>
    <row r="200" spans="1:6" s="68" customFormat="1">
      <c r="A200" s="108"/>
      <c r="B200" s="115"/>
      <c r="C200" s="115"/>
      <c r="D200" s="115"/>
      <c r="E200" s="238"/>
      <c r="F200" s="238"/>
    </row>
    <row r="201" spans="1:6">
      <c r="A201" s="92"/>
      <c r="B201" s="289" t="s">
        <v>388</v>
      </c>
      <c r="C201" s="286"/>
      <c r="D201" s="286"/>
      <c r="E201" s="238"/>
      <c r="F201" s="238"/>
    </row>
    <row r="202" spans="1:6" s="184" customFormat="1" ht="15.75">
      <c r="A202" s="92"/>
      <c r="B202" s="210"/>
      <c r="C202" s="207"/>
      <c r="D202" s="207"/>
      <c r="E202" s="238"/>
      <c r="F202" s="238"/>
    </row>
    <row r="203" spans="1:6">
      <c r="A203" s="92"/>
      <c r="B203" s="290"/>
      <c r="C203" s="290"/>
      <c r="D203" s="211"/>
      <c r="E203" s="238"/>
      <c r="F203" s="238"/>
    </row>
    <row r="204" spans="1:6">
      <c r="A204" s="211" t="s">
        <v>57</v>
      </c>
      <c r="B204" s="286" t="s">
        <v>15</v>
      </c>
      <c r="C204" s="286"/>
      <c r="D204" s="211" t="s">
        <v>14</v>
      </c>
      <c r="E204" s="238"/>
      <c r="F204" s="242">
        <f>F19</f>
        <v>0</v>
      </c>
    </row>
    <row r="205" spans="1:6" s="184" customFormat="1">
      <c r="A205" s="211"/>
      <c r="B205" s="207"/>
      <c r="C205" s="207"/>
      <c r="D205" s="211"/>
      <c r="E205" s="238"/>
      <c r="F205" s="242"/>
    </row>
    <row r="206" spans="1:6">
      <c r="A206" s="211" t="s">
        <v>102</v>
      </c>
      <c r="B206" s="286" t="s">
        <v>16</v>
      </c>
      <c r="C206" s="286"/>
      <c r="D206" s="211" t="s">
        <v>14</v>
      </c>
      <c r="E206" s="238"/>
      <c r="F206" s="242">
        <f>F44</f>
        <v>0</v>
      </c>
    </row>
    <row r="207" spans="1:6" s="184" customFormat="1">
      <c r="A207" s="211"/>
      <c r="B207" s="207"/>
      <c r="C207" s="207"/>
      <c r="D207" s="211"/>
      <c r="E207" s="238"/>
      <c r="F207" s="242"/>
    </row>
    <row r="208" spans="1:6">
      <c r="A208" s="211" t="s">
        <v>113</v>
      </c>
      <c r="B208" s="286" t="s">
        <v>351</v>
      </c>
      <c r="C208" s="286"/>
      <c r="D208" s="211" t="s">
        <v>14</v>
      </c>
      <c r="E208" s="238"/>
      <c r="F208" s="242">
        <f>F52</f>
        <v>0</v>
      </c>
    </row>
    <row r="209" spans="1:6" s="184" customFormat="1">
      <c r="A209" s="211"/>
      <c r="B209" s="207"/>
      <c r="C209" s="207"/>
      <c r="D209" s="211"/>
      <c r="E209" s="238"/>
      <c r="F209" s="242"/>
    </row>
    <row r="210" spans="1:6">
      <c r="A210" s="211" t="s">
        <v>58</v>
      </c>
      <c r="B210" s="286" t="s">
        <v>352</v>
      </c>
      <c r="C210" s="286"/>
      <c r="D210" s="211" t="s">
        <v>14</v>
      </c>
      <c r="E210" s="238"/>
      <c r="F210" s="242">
        <f>F67</f>
        <v>0</v>
      </c>
    </row>
    <row r="211" spans="1:6" s="184" customFormat="1">
      <c r="A211" s="211"/>
      <c r="B211" s="207"/>
      <c r="C211" s="207"/>
      <c r="D211" s="211"/>
      <c r="E211" s="238"/>
      <c r="F211" s="242"/>
    </row>
    <row r="212" spans="1:6">
      <c r="A212" s="211" t="s">
        <v>59</v>
      </c>
      <c r="B212" s="286" t="s">
        <v>19</v>
      </c>
      <c r="C212" s="286"/>
      <c r="D212" s="211" t="s">
        <v>14</v>
      </c>
      <c r="E212" s="238"/>
      <c r="F212" s="242">
        <f>F81</f>
        <v>0</v>
      </c>
    </row>
    <row r="213" spans="1:6" s="184" customFormat="1">
      <c r="A213" s="211"/>
      <c r="B213" s="207"/>
      <c r="C213" s="207"/>
      <c r="D213" s="211"/>
      <c r="E213" s="238"/>
      <c r="F213" s="242"/>
    </row>
    <row r="214" spans="1:6">
      <c r="A214" s="211" t="s">
        <v>127</v>
      </c>
      <c r="B214" s="286" t="s">
        <v>128</v>
      </c>
      <c r="C214" s="286"/>
      <c r="D214" s="211" t="s">
        <v>14</v>
      </c>
      <c r="E214" s="238"/>
      <c r="F214" s="242">
        <f>F93</f>
        <v>0</v>
      </c>
    </row>
    <row r="215" spans="1:6" s="184" customFormat="1">
      <c r="A215" s="211"/>
      <c r="B215" s="207"/>
      <c r="C215" s="207"/>
      <c r="D215" s="211"/>
      <c r="E215" s="238"/>
      <c r="F215" s="242"/>
    </row>
    <row r="216" spans="1:6">
      <c r="A216" s="211" t="s">
        <v>130</v>
      </c>
      <c r="B216" s="286" t="s">
        <v>20</v>
      </c>
      <c r="C216" s="286"/>
      <c r="D216" s="211" t="s">
        <v>14</v>
      </c>
      <c r="E216" s="238"/>
      <c r="F216" s="242">
        <f>F104</f>
        <v>0</v>
      </c>
    </row>
    <row r="217" spans="1:6" s="184" customFormat="1">
      <c r="A217" s="211"/>
      <c r="B217" s="207"/>
      <c r="C217" s="207"/>
      <c r="D217" s="211"/>
      <c r="E217" s="238"/>
      <c r="F217" s="242"/>
    </row>
    <row r="218" spans="1:6">
      <c r="A218" s="211" t="s">
        <v>134</v>
      </c>
      <c r="B218" s="286" t="s">
        <v>24</v>
      </c>
      <c r="C218" s="286"/>
      <c r="D218" s="211" t="s">
        <v>14</v>
      </c>
      <c r="E218" s="238"/>
      <c r="F218" s="242">
        <f>F117</f>
        <v>0</v>
      </c>
    </row>
    <row r="219" spans="1:6" s="184" customFormat="1">
      <c r="A219" s="211"/>
      <c r="B219" s="207"/>
      <c r="C219" s="207"/>
      <c r="D219" s="211"/>
      <c r="E219" s="238"/>
      <c r="F219" s="242"/>
    </row>
    <row r="220" spans="1:6">
      <c r="A220" s="211" t="s">
        <v>141</v>
      </c>
      <c r="B220" s="286" t="s">
        <v>142</v>
      </c>
      <c r="C220" s="286"/>
      <c r="D220" s="211" t="s">
        <v>14</v>
      </c>
      <c r="E220" s="238"/>
      <c r="F220" s="242">
        <f>F173</f>
        <v>0</v>
      </c>
    </row>
    <row r="221" spans="1:6">
      <c r="A221" s="94"/>
      <c r="B221" s="287"/>
      <c r="C221" s="287"/>
      <c r="D221" s="97"/>
      <c r="E221" s="238"/>
      <c r="F221" s="242"/>
    </row>
    <row r="222" spans="1:6">
      <c r="A222" s="92"/>
      <c r="B222" s="285" t="s">
        <v>354</v>
      </c>
      <c r="C222" s="285"/>
      <c r="D222" s="206" t="s">
        <v>14</v>
      </c>
      <c r="E222" s="243"/>
      <c r="F222" s="244">
        <f>SUM(F204:F220)</f>
        <v>0</v>
      </c>
    </row>
    <row r="223" spans="1:6">
      <c r="A223" s="74"/>
      <c r="B223" s="75"/>
      <c r="C223" s="75"/>
      <c r="D223" s="75"/>
      <c r="E223" s="245"/>
      <c r="F223" s="245"/>
    </row>
    <row r="224" spans="1:6" ht="15.75">
      <c r="A224" s="76"/>
    </row>
    <row r="225" spans="1:1">
      <c r="A225" s="77"/>
    </row>
    <row r="226" spans="1:1">
      <c r="A226" s="77"/>
    </row>
    <row r="227" spans="1:1">
      <c r="A227" s="77"/>
    </row>
    <row r="228" spans="1:1">
      <c r="A228" s="77"/>
    </row>
    <row r="229" spans="1:1">
      <c r="A229" s="77"/>
    </row>
    <row r="230" spans="1:1">
      <c r="A230" s="77"/>
    </row>
    <row r="231" spans="1:1">
      <c r="A231" s="77"/>
    </row>
    <row r="232" spans="1:1">
      <c r="A232" s="77"/>
    </row>
    <row r="233" spans="1:1">
      <c r="A233" s="77"/>
    </row>
    <row r="234" spans="1:1">
      <c r="A234" s="77"/>
    </row>
    <row r="235" spans="1:1">
      <c r="A235" s="77"/>
    </row>
    <row r="236" spans="1:1">
      <c r="A236" s="77"/>
    </row>
  </sheetData>
  <sheetProtection sheet="1" objects="1" scenarios="1"/>
  <mergeCells count="14">
    <mergeCell ref="B210:C210"/>
    <mergeCell ref="B3:D3"/>
    <mergeCell ref="B201:D201"/>
    <mergeCell ref="B203:C203"/>
    <mergeCell ref="B204:C204"/>
    <mergeCell ref="B206:C206"/>
    <mergeCell ref="B208:C208"/>
    <mergeCell ref="B222:C222"/>
    <mergeCell ref="B212:C212"/>
    <mergeCell ref="B214:C214"/>
    <mergeCell ref="B216:C216"/>
    <mergeCell ref="B218:C218"/>
    <mergeCell ref="B220:C220"/>
    <mergeCell ref="B221:C221"/>
  </mergeCells>
  <pageMargins left="0.59055118110236227" right="0.19685039370078741" top="0.94488188976377963" bottom="0.74803149606299213" header="0.19685039370078741" footer="0.31496062992125984"/>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18"/>
  <sheetViews>
    <sheetView showZeros="0" view="pageLayout" zoomScaleNormal="100" workbookViewId="0">
      <selection activeCell="D67" sqref="D67"/>
    </sheetView>
  </sheetViews>
  <sheetFormatPr defaultColWidth="9.140625" defaultRowHeight="15"/>
  <cols>
    <col min="1" max="1" width="5" style="184" customWidth="1"/>
    <col min="2" max="2" width="50" style="184" customWidth="1"/>
    <col min="3" max="3" width="7.28515625" style="184" customWidth="1"/>
    <col min="4" max="4" width="7.7109375" style="184" customWidth="1"/>
    <col min="5" max="5" width="9.85546875" style="246" customWidth="1"/>
    <col min="6" max="6" width="12.140625" style="246" customWidth="1"/>
  </cols>
  <sheetData>
    <row r="1" spans="1:6" s="68" customFormat="1" ht="15" customHeight="1">
      <c r="A1" s="14" t="s">
        <v>0</v>
      </c>
      <c r="B1" s="15" t="s">
        <v>1</v>
      </c>
      <c r="C1" s="15" t="s">
        <v>2</v>
      </c>
      <c r="D1" s="15" t="s">
        <v>3</v>
      </c>
      <c r="E1" s="225" t="s">
        <v>4</v>
      </c>
      <c r="F1" s="225" t="s">
        <v>324</v>
      </c>
    </row>
    <row r="2" spans="1:6" s="68" customFormat="1">
      <c r="A2" s="184"/>
      <c r="B2" s="184"/>
      <c r="C2" s="184"/>
      <c r="D2" s="184"/>
      <c r="E2" s="246"/>
      <c r="F2" s="246"/>
    </row>
    <row r="3" spans="1:6" ht="15" customHeight="1">
      <c r="A3" s="92" t="s">
        <v>57</v>
      </c>
      <c r="B3" s="104" t="s">
        <v>16</v>
      </c>
      <c r="C3" s="104"/>
      <c r="D3" s="104"/>
      <c r="E3" s="238"/>
      <c r="F3" s="238"/>
    </row>
    <row r="4" spans="1:6">
      <c r="A4" s="94"/>
      <c r="B4" s="93"/>
      <c r="C4" s="97"/>
      <c r="D4" s="115"/>
      <c r="E4" s="238"/>
      <c r="F4" s="238"/>
    </row>
    <row r="5" spans="1:6" ht="36">
      <c r="A5" s="94" t="s">
        <v>6</v>
      </c>
      <c r="B5" s="95" t="s">
        <v>277</v>
      </c>
      <c r="C5" s="117" t="s">
        <v>17</v>
      </c>
      <c r="D5" s="156">
        <v>40</v>
      </c>
      <c r="E5" s="247">
        <v>0</v>
      </c>
      <c r="F5" s="247">
        <f>D5*E5</f>
        <v>0</v>
      </c>
    </row>
    <row r="6" spans="1:6">
      <c r="A6" s="94"/>
      <c r="B6" s="93"/>
      <c r="C6" s="117"/>
      <c r="D6" s="157"/>
      <c r="E6" s="247"/>
      <c r="F6" s="247"/>
    </row>
    <row r="7" spans="1:6" ht="48">
      <c r="A7" s="94" t="s">
        <v>8</v>
      </c>
      <c r="B7" s="95" t="s">
        <v>278</v>
      </c>
      <c r="C7" s="117" t="s">
        <v>18</v>
      </c>
      <c r="D7" s="156">
        <v>80</v>
      </c>
      <c r="E7" s="247">
        <v>0</v>
      </c>
      <c r="F7" s="247">
        <f>D7*E7</f>
        <v>0</v>
      </c>
    </row>
    <row r="8" spans="1:6">
      <c r="A8" s="94"/>
      <c r="B8" s="93"/>
      <c r="C8" s="117"/>
      <c r="D8" s="157"/>
      <c r="E8" s="247"/>
      <c r="F8" s="247"/>
    </row>
    <row r="9" spans="1:6" ht="60">
      <c r="A9" s="94" t="s">
        <v>9</v>
      </c>
      <c r="B9" s="95" t="s">
        <v>279</v>
      </c>
      <c r="C9" s="117" t="s">
        <v>18</v>
      </c>
      <c r="D9" s="156">
        <v>40</v>
      </c>
      <c r="E9" s="247">
        <v>0</v>
      </c>
      <c r="F9" s="247">
        <f>D9*E9</f>
        <v>0</v>
      </c>
    </row>
    <row r="10" spans="1:6">
      <c r="A10" s="94"/>
      <c r="B10" s="93"/>
      <c r="C10" s="117"/>
      <c r="D10" s="157"/>
      <c r="E10" s="247"/>
      <c r="F10" s="247"/>
    </row>
    <row r="11" spans="1:6" ht="36">
      <c r="A11" s="94" t="s">
        <v>13</v>
      </c>
      <c r="B11" s="95" t="s">
        <v>280</v>
      </c>
      <c r="C11" s="117" t="s">
        <v>18</v>
      </c>
      <c r="D11" s="156">
        <v>25</v>
      </c>
      <c r="E11" s="247">
        <v>0</v>
      </c>
      <c r="F11" s="247">
        <f>D11*E11</f>
        <v>0</v>
      </c>
    </row>
    <row r="12" spans="1:6">
      <c r="A12" s="94"/>
      <c r="B12" s="93"/>
      <c r="C12" s="117"/>
      <c r="D12" s="157"/>
      <c r="E12" s="247"/>
      <c r="F12" s="247"/>
    </row>
    <row r="13" spans="1:6" ht="36">
      <c r="A13" s="94" t="s">
        <v>10</v>
      </c>
      <c r="B13" s="95" t="s">
        <v>281</v>
      </c>
      <c r="C13" s="117" t="s">
        <v>18</v>
      </c>
      <c r="D13" s="156">
        <v>35</v>
      </c>
      <c r="E13" s="247">
        <v>0</v>
      </c>
      <c r="F13" s="247">
        <f>D13*E13</f>
        <v>0</v>
      </c>
    </row>
    <row r="14" spans="1:6">
      <c r="A14" s="94"/>
      <c r="B14" s="93"/>
      <c r="C14" s="117"/>
      <c r="D14" s="157"/>
      <c r="E14" s="247"/>
      <c r="F14" s="247"/>
    </row>
    <row r="15" spans="1:6" ht="36">
      <c r="A15" s="94" t="s">
        <v>11</v>
      </c>
      <c r="B15" s="95" t="s">
        <v>282</v>
      </c>
      <c r="C15" s="117" t="s">
        <v>18</v>
      </c>
      <c r="D15" s="156">
        <v>8</v>
      </c>
      <c r="E15" s="247">
        <v>0</v>
      </c>
      <c r="F15" s="247">
        <f>D15*E15</f>
        <v>0</v>
      </c>
    </row>
    <row r="16" spans="1:6">
      <c r="A16" s="94"/>
      <c r="B16" s="93"/>
      <c r="C16" s="117"/>
      <c r="D16" s="115"/>
      <c r="E16" s="242"/>
      <c r="F16" s="242"/>
    </row>
    <row r="17" spans="1:6" ht="36">
      <c r="A17" s="94" t="s">
        <v>28</v>
      </c>
      <c r="B17" s="95" t="s">
        <v>283</v>
      </c>
      <c r="C17" s="117" t="s">
        <v>18</v>
      </c>
      <c r="D17" s="158">
        <v>95</v>
      </c>
      <c r="E17" s="242">
        <v>0</v>
      </c>
      <c r="F17" s="242">
        <f>D17*E17</f>
        <v>0</v>
      </c>
    </row>
    <row r="18" spans="1:6" s="71" customFormat="1">
      <c r="A18" s="94"/>
      <c r="B18" s="95"/>
      <c r="C18" s="97"/>
      <c r="D18" s="158"/>
      <c r="E18" s="242"/>
      <c r="F18" s="242"/>
    </row>
    <row r="19" spans="1:6">
      <c r="A19" s="94"/>
      <c r="B19" s="93"/>
      <c r="C19" s="97"/>
      <c r="D19" s="115"/>
      <c r="E19" s="242"/>
      <c r="F19" s="242"/>
    </row>
    <row r="20" spans="1:6" ht="15" customHeight="1">
      <c r="A20" s="94"/>
      <c r="B20" s="206" t="s">
        <v>337</v>
      </c>
      <c r="C20" s="206"/>
      <c r="D20" s="159" t="s">
        <v>14</v>
      </c>
      <c r="E20" s="248"/>
      <c r="F20" s="249">
        <f>SUM(F5:F19)</f>
        <v>0</v>
      </c>
    </row>
    <row r="21" spans="1:6">
      <c r="A21" s="94"/>
      <c r="B21" s="93"/>
      <c r="C21" s="97"/>
      <c r="D21" s="115"/>
      <c r="E21" s="238"/>
      <c r="F21" s="238"/>
    </row>
    <row r="22" spans="1:6">
      <c r="A22" s="94"/>
      <c r="B22" s="93"/>
      <c r="C22" s="97"/>
      <c r="D22" s="115"/>
      <c r="E22" s="238"/>
      <c r="F22" s="238"/>
    </row>
    <row r="23" spans="1:6" ht="15" customHeight="1">
      <c r="A23" s="92" t="s">
        <v>102</v>
      </c>
      <c r="B23" s="104" t="s">
        <v>253</v>
      </c>
      <c r="C23" s="104"/>
      <c r="D23" s="104"/>
      <c r="E23" s="238"/>
      <c r="F23" s="238"/>
    </row>
    <row r="24" spans="1:6">
      <c r="A24" s="94"/>
      <c r="B24" s="93"/>
      <c r="C24" s="97"/>
      <c r="D24" s="115"/>
      <c r="E24" s="238"/>
      <c r="F24" s="238"/>
    </row>
    <row r="25" spans="1:6" ht="24">
      <c r="A25" s="94" t="s">
        <v>6</v>
      </c>
      <c r="B25" s="95" t="s">
        <v>284</v>
      </c>
      <c r="C25" s="117" t="s">
        <v>18</v>
      </c>
      <c r="D25" s="160">
        <v>8</v>
      </c>
      <c r="E25" s="247">
        <v>0</v>
      </c>
      <c r="F25" s="247">
        <f>D25*E25</f>
        <v>0</v>
      </c>
    </row>
    <row r="26" spans="1:6">
      <c r="A26" s="94"/>
      <c r="B26" s="93"/>
      <c r="C26" s="117"/>
      <c r="D26" s="157"/>
      <c r="E26" s="247"/>
      <c r="F26" s="247"/>
    </row>
    <row r="27" spans="1:6" ht="24">
      <c r="A27" s="94" t="s">
        <v>8</v>
      </c>
      <c r="B27" s="95" t="s">
        <v>285</v>
      </c>
      <c r="C27" s="161"/>
      <c r="D27" s="161"/>
      <c r="E27" s="247"/>
      <c r="F27" s="247"/>
    </row>
    <row r="28" spans="1:6">
      <c r="A28" s="94" t="s">
        <v>21</v>
      </c>
      <c r="B28" s="105" t="s">
        <v>286</v>
      </c>
      <c r="C28" s="117" t="s">
        <v>18</v>
      </c>
      <c r="D28" s="156">
        <v>15</v>
      </c>
      <c r="E28" s="247">
        <v>0</v>
      </c>
      <c r="F28" s="247">
        <f>D28*E28</f>
        <v>0</v>
      </c>
    </row>
    <row r="29" spans="1:6">
      <c r="A29" s="94" t="s">
        <v>22</v>
      </c>
      <c r="B29" s="105" t="s">
        <v>287</v>
      </c>
      <c r="C29" s="117" t="s">
        <v>17</v>
      </c>
      <c r="D29" s="156">
        <v>90</v>
      </c>
      <c r="E29" s="247">
        <v>0</v>
      </c>
      <c r="F29" s="247">
        <f>D29*E29</f>
        <v>0</v>
      </c>
    </row>
    <row r="30" spans="1:6">
      <c r="A30" s="94"/>
      <c r="B30" s="93"/>
      <c r="C30" s="117"/>
      <c r="D30" s="157"/>
      <c r="E30" s="247"/>
      <c r="F30" s="247"/>
    </row>
    <row r="31" spans="1:6" ht="36">
      <c r="A31" s="94" t="s">
        <v>9</v>
      </c>
      <c r="B31" s="95" t="s">
        <v>288</v>
      </c>
      <c r="C31" s="117" t="s">
        <v>18</v>
      </c>
      <c r="D31" s="156">
        <v>16</v>
      </c>
      <c r="E31" s="247">
        <v>0</v>
      </c>
      <c r="F31" s="247">
        <f>D31*E31</f>
        <v>0</v>
      </c>
    </row>
    <row r="32" spans="1:6" s="71" customFormat="1">
      <c r="A32" s="94"/>
      <c r="B32" s="95"/>
      <c r="C32" s="117"/>
      <c r="D32" s="156"/>
      <c r="E32" s="247"/>
      <c r="F32" s="247"/>
    </row>
    <row r="33" spans="1:6">
      <c r="A33" s="94"/>
      <c r="B33" s="162"/>
      <c r="C33" s="107"/>
      <c r="D33" s="115"/>
      <c r="E33" s="242"/>
      <c r="F33" s="242"/>
    </row>
    <row r="34" spans="1:6" ht="15" customHeight="1">
      <c r="A34" s="92"/>
      <c r="B34" s="206" t="s">
        <v>338</v>
      </c>
      <c r="C34" s="206"/>
      <c r="D34" s="159" t="s">
        <v>14</v>
      </c>
      <c r="E34" s="248"/>
      <c r="F34" s="249">
        <f>SUM(F25:F31)</f>
        <v>0</v>
      </c>
    </row>
    <row r="35" spans="1:6">
      <c r="A35" s="94"/>
      <c r="B35" s="93"/>
      <c r="C35" s="97"/>
      <c r="D35" s="115"/>
      <c r="E35" s="238"/>
      <c r="F35" s="238"/>
    </row>
    <row r="36" spans="1:6" ht="15" customHeight="1">
      <c r="A36" s="92" t="s">
        <v>113</v>
      </c>
      <c r="B36" s="104" t="s">
        <v>289</v>
      </c>
      <c r="C36" s="104"/>
      <c r="D36" s="104"/>
      <c r="E36" s="238"/>
      <c r="F36" s="238"/>
    </row>
    <row r="37" spans="1:6">
      <c r="A37" s="94"/>
      <c r="B37" s="93"/>
      <c r="C37" s="97"/>
      <c r="D37" s="115"/>
      <c r="E37" s="238"/>
      <c r="F37" s="238"/>
    </row>
    <row r="38" spans="1:6" ht="36">
      <c r="A38" s="94" t="s">
        <v>6</v>
      </c>
      <c r="B38" s="95" t="s">
        <v>290</v>
      </c>
      <c r="C38" s="117" t="s">
        <v>291</v>
      </c>
      <c r="D38" s="163">
        <v>4500</v>
      </c>
      <c r="E38" s="242">
        <v>0</v>
      </c>
      <c r="F38" s="242">
        <f>D38*E38</f>
        <v>0</v>
      </c>
    </row>
    <row r="39" spans="1:6" s="71" customFormat="1">
      <c r="A39" s="94"/>
      <c r="B39" s="95"/>
      <c r="C39" s="97"/>
      <c r="D39" s="163"/>
      <c r="E39" s="242"/>
      <c r="F39" s="242"/>
    </row>
    <row r="40" spans="1:6">
      <c r="A40" s="94"/>
      <c r="B40" s="93"/>
      <c r="C40" s="97"/>
      <c r="D40" s="115"/>
      <c r="E40" s="242"/>
      <c r="F40" s="242"/>
    </row>
    <row r="41" spans="1:6" ht="15" customHeight="1">
      <c r="A41" s="92"/>
      <c r="B41" s="206" t="s">
        <v>339</v>
      </c>
      <c r="C41" s="206"/>
      <c r="D41" s="159" t="s">
        <v>14</v>
      </c>
      <c r="E41" s="248"/>
      <c r="F41" s="249">
        <f>F38</f>
        <v>0</v>
      </c>
    </row>
    <row r="42" spans="1:6">
      <c r="A42" s="94"/>
      <c r="B42" s="93"/>
      <c r="C42" s="97"/>
      <c r="D42" s="115"/>
      <c r="E42" s="238"/>
      <c r="F42" s="238"/>
    </row>
    <row r="43" spans="1:6">
      <c r="A43" s="94"/>
      <c r="B43" s="104"/>
      <c r="C43" s="164"/>
      <c r="D43" s="115"/>
      <c r="E43" s="238"/>
      <c r="F43" s="238"/>
    </row>
    <row r="44" spans="1:6" ht="15" customHeight="1">
      <c r="A44" s="92" t="s">
        <v>58</v>
      </c>
      <c r="B44" s="104" t="s">
        <v>292</v>
      </c>
      <c r="C44" s="104"/>
      <c r="D44" s="104"/>
      <c r="E44" s="238"/>
      <c r="F44" s="238"/>
    </row>
    <row r="45" spans="1:6">
      <c r="A45" s="94"/>
      <c r="B45" s="93"/>
      <c r="C45" s="97"/>
      <c r="D45" s="115"/>
      <c r="E45" s="238"/>
      <c r="F45" s="238"/>
    </row>
    <row r="46" spans="1:6" ht="24">
      <c r="A46" s="94" t="s">
        <v>6</v>
      </c>
      <c r="B46" s="95" t="s">
        <v>293</v>
      </c>
      <c r="C46" s="95"/>
      <c r="D46" s="95"/>
      <c r="E46" s="238"/>
      <c r="F46" s="238"/>
    </row>
    <row r="47" spans="1:6" ht="24">
      <c r="A47" s="94" t="s">
        <v>21</v>
      </c>
      <c r="B47" s="95" t="s">
        <v>294</v>
      </c>
      <c r="C47" s="95"/>
      <c r="D47" s="95"/>
      <c r="E47" s="238"/>
      <c r="F47" s="238"/>
    </row>
    <row r="48" spans="1:6" ht="15" customHeight="1">
      <c r="A48" s="94"/>
      <c r="B48" s="95" t="s">
        <v>295</v>
      </c>
      <c r="C48" s="117" t="s">
        <v>12</v>
      </c>
      <c r="D48" s="165">
        <v>6</v>
      </c>
      <c r="E48" s="242">
        <v>0</v>
      </c>
      <c r="F48" s="242">
        <f>D48*E48</f>
        <v>0</v>
      </c>
    </row>
    <row r="49" spans="1:6" ht="15" customHeight="1">
      <c r="A49" s="94"/>
      <c r="B49" s="105" t="s">
        <v>296</v>
      </c>
      <c r="C49" s="117" t="s">
        <v>12</v>
      </c>
      <c r="D49" s="165">
        <v>6</v>
      </c>
      <c r="E49" s="242">
        <v>0</v>
      </c>
      <c r="F49" s="242">
        <f>D49*E49</f>
        <v>0</v>
      </c>
    </row>
    <row r="50" spans="1:6" s="68" customFormat="1" ht="15" customHeight="1">
      <c r="A50" s="94"/>
      <c r="B50" s="105"/>
      <c r="C50" s="117"/>
      <c r="D50" s="165"/>
      <c r="E50" s="242"/>
      <c r="F50" s="242"/>
    </row>
    <row r="51" spans="1:6">
      <c r="A51" s="94" t="s">
        <v>22</v>
      </c>
      <c r="B51" s="166" t="s">
        <v>297</v>
      </c>
      <c r="C51" s="117" t="s">
        <v>12</v>
      </c>
      <c r="D51" s="165">
        <v>2</v>
      </c>
      <c r="E51" s="242">
        <v>0</v>
      </c>
      <c r="F51" s="242">
        <f t="shared" ref="F51:F69" si="0">D51*E51</f>
        <v>0</v>
      </c>
    </row>
    <row r="52" spans="1:6" ht="15" customHeight="1">
      <c r="A52" s="94"/>
      <c r="B52" s="95"/>
      <c r="C52" s="161"/>
      <c r="D52" s="95"/>
      <c r="E52" s="242"/>
      <c r="F52" s="242"/>
    </row>
    <row r="53" spans="1:6" ht="24">
      <c r="A53" s="94" t="s">
        <v>23</v>
      </c>
      <c r="B53" s="95" t="s">
        <v>298</v>
      </c>
      <c r="C53" s="117" t="s">
        <v>12</v>
      </c>
      <c r="D53" s="165">
        <v>6</v>
      </c>
      <c r="E53" s="242">
        <v>0</v>
      </c>
      <c r="F53" s="242">
        <f t="shared" si="0"/>
        <v>0</v>
      </c>
    </row>
    <row r="54" spans="1:6">
      <c r="A54" s="94"/>
      <c r="B54" s="93"/>
      <c r="C54" s="117"/>
      <c r="D54" s="115"/>
      <c r="E54" s="242"/>
      <c r="F54" s="242"/>
    </row>
    <row r="55" spans="1:6">
      <c r="A55" s="94" t="s">
        <v>25</v>
      </c>
      <c r="B55" s="209" t="s">
        <v>299</v>
      </c>
      <c r="C55" s="117" t="s">
        <v>12</v>
      </c>
      <c r="D55" s="165">
        <v>4</v>
      </c>
      <c r="E55" s="242">
        <v>0</v>
      </c>
      <c r="F55" s="242">
        <f>D55*E55</f>
        <v>0</v>
      </c>
    </row>
    <row r="56" spans="1:6">
      <c r="A56" s="94"/>
      <c r="B56" s="93"/>
      <c r="C56" s="117"/>
      <c r="D56" s="165"/>
      <c r="E56" s="242"/>
      <c r="F56" s="242"/>
    </row>
    <row r="57" spans="1:6">
      <c r="A57" s="94" t="s">
        <v>148</v>
      </c>
      <c r="B57" s="95" t="s">
        <v>300</v>
      </c>
      <c r="C57" s="117" t="s">
        <v>12</v>
      </c>
      <c r="D57" s="165">
        <v>28</v>
      </c>
      <c r="E57" s="242">
        <v>0</v>
      </c>
      <c r="F57" s="242">
        <f t="shared" si="0"/>
        <v>0</v>
      </c>
    </row>
    <row r="58" spans="1:6" ht="15" customHeight="1">
      <c r="A58" s="94"/>
      <c r="B58" s="166"/>
      <c r="C58" s="188"/>
      <c r="D58" s="166"/>
      <c r="E58" s="242"/>
      <c r="F58" s="242"/>
    </row>
    <row r="59" spans="1:6">
      <c r="A59" s="94" t="s">
        <v>150</v>
      </c>
      <c r="B59" s="166" t="s">
        <v>301</v>
      </c>
      <c r="C59" s="117" t="s">
        <v>12</v>
      </c>
      <c r="D59" s="165">
        <v>15</v>
      </c>
      <c r="E59" s="242">
        <v>0</v>
      </c>
      <c r="F59" s="242">
        <f t="shared" si="0"/>
        <v>0</v>
      </c>
    </row>
    <row r="60" spans="1:6" ht="15" customHeight="1">
      <c r="A60" s="94"/>
      <c r="B60" s="209"/>
      <c r="C60" s="161"/>
      <c r="D60" s="209"/>
      <c r="E60" s="242"/>
      <c r="F60" s="242"/>
    </row>
    <row r="61" spans="1:6">
      <c r="A61" s="94" t="s">
        <v>322</v>
      </c>
      <c r="B61" s="209" t="s">
        <v>302</v>
      </c>
      <c r="C61" s="117" t="s">
        <v>12</v>
      </c>
      <c r="D61" s="165">
        <v>12</v>
      </c>
      <c r="E61" s="242">
        <v>0</v>
      </c>
      <c r="F61" s="242">
        <f t="shared" si="0"/>
        <v>0</v>
      </c>
    </row>
    <row r="62" spans="1:6" ht="15" customHeight="1">
      <c r="A62" s="94"/>
      <c r="B62" s="209"/>
      <c r="C62" s="161"/>
      <c r="D62" s="209"/>
      <c r="E62" s="242"/>
      <c r="F62" s="242"/>
    </row>
    <row r="63" spans="1:6">
      <c r="A63" s="94" t="s">
        <v>303</v>
      </c>
      <c r="B63" s="209" t="s">
        <v>304</v>
      </c>
      <c r="C63" s="117" t="s">
        <v>12</v>
      </c>
      <c r="D63" s="165">
        <v>4</v>
      </c>
      <c r="E63" s="242">
        <v>0</v>
      </c>
      <c r="F63" s="242">
        <f t="shared" si="0"/>
        <v>0</v>
      </c>
    </row>
    <row r="64" spans="1:6" ht="15" customHeight="1">
      <c r="A64" s="94"/>
      <c r="B64" s="95"/>
      <c r="C64" s="161"/>
      <c r="D64" s="95"/>
      <c r="E64" s="242"/>
      <c r="F64" s="242"/>
    </row>
    <row r="65" spans="1:6" ht="24">
      <c r="A65" s="94" t="s">
        <v>305</v>
      </c>
      <c r="B65" s="95" t="s">
        <v>306</v>
      </c>
      <c r="C65" s="117" t="s">
        <v>12</v>
      </c>
      <c r="D65" s="165">
        <v>16</v>
      </c>
      <c r="E65" s="242">
        <v>0</v>
      </c>
      <c r="F65" s="242">
        <f t="shared" si="0"/>
        <v>0</v>
      </c>
    </row>
    <row r="66" spans="1:6" ht="15" customHeight="1">
      <c r="A66" s="94"/>
      <c r="B66" s="95"/>
      <c r="C66" s="161"/>
      <c r="D66" s="95"/>
      <c r="E66" s="242"/>
      <c r="F66" s="242"/>
    </row>
    <row r="67" spans="1:6" ht="24">
      <c r="A67" s="94" t="s">
        <v>307</v>
      </c>
      <c r="B67" s="95" t="s">
        <v>308</v>
      </c>
      <c r="C67" s="117" t="s">
        <v>12</v>
      </c>
      <c r="D67" s="167">
        <v>24</v>
      </c>
      <c r="E67" s="242">
        <v>0</v>
      </c>
      <c r="F67" s="242">
        <f t="shared" si="0"/>
        <v>0</v>
      </c>
    </row>
    <row r="68" spans="1:6" ht="15" customHeight="1">
      <c r="A68" s="94"/>
      <c r="B68" s="95"/>
      <c r="C68" s="161"/>
      <c r="D68" s="95"/>
      <c r="E68" s="242"/>
      <c r="F68" s="242"/>
    </row>
    <row r="69" spans="1:6">
      <c r="A69" s="94" t="s">
        <v>323</v>
      </c>
      <c r="B69" s="95" t="s">
        <v>309</v>
      </c>
      <c r="C69" s="117" t="s">
        <v>12</v>
      </c>
      <c r="D69" s="165">
        <v>4</v>
      </c>
      <c r="E69" s="242">
        <v>0</v>
      </c>
      <c r="F69" s="242">
        <f t="shared" si="0"/>
        <v>0</v>
      </c>
    </row>
    <row r="70" spans="1:6">
      <c r="A70" s="94"/>
      <c r="B70" s="93"/>
      <c r="C70" s="97"/>
      <c r="D70" s="115"/>
      <c r="E70" s="242"/>
      <c r="F70" s="242"/>
    </row>
    <row r="71" spans="1:6" ht="36">
      <c r="A71" s="94"/>
      <c r="B71" s="95" t="s">
        <v>310</v>
      </c>
      <c r="C71" s="95"/>
      <c r="D71" s="95"/>
      <c r="E71" s="242"/>
      <c r="F71" s="242"/>
    </row>
    <row r="72" spans="1:6" s="71" customFormat="1">
      <c r="A72" s="94"/>
      <c r="B72" s="95"/>
      <c r="C72" s="95"/>
      <c r="D72" s="95"/>
      <c r="E72" s="242"/>
      <c r="F72" s="242"/>
    </row>
    <row r="73" spans="1:6">
      <c r="A73" s="94"/>
      <c r="B73" s="93"/>
      <c r="C73" s="97"/>
      <c r="D73" s="118"/>
      <c r="E73" s="242"/>
      <c r="F73" s="242"/>
    </row>
    <row r="74" spans="1:6" ht="15" customHeight="1">
      <c r="A74" s="92"/>
      <c r="B74" s="206" t="s">
        <v>340</v>
      </c>
      <c r="C74" s="206"/>
      <c r="D74" s="159" t="s">
        <v>14</v>
      </c>
      <c r="E74" s="248"/>
      <c r="F74" s="249">
        <f>SUM(F48:F73)</f>
        <v>0</v>
      </c>
    </row>
    <row r="75" spans="1:6" s="71" customFormat="1" ht="15" customHeight="1">
      <c r="A75" s="92"/>
      <c r="B75" s="186"/>
      <c r="C75" s="186"/>
      <c r="D75" s="187"/>
      <c r="E75" s="250"/>
      <c r="F75" s="251"/>
    </row>
    <row r="76" spans="1:6">
      <c r="A76" s="94"/>
      <c r="B76" s="93"/>
      <c r="C76" s="97"/>
      <c r="D76" s="115"/>
      <c r="E76" s="238"/>
      <c r="F76" s="238"/>
    </row>
    <row r="77" spans="1:6">
      <c r="A77" s="94"/>
      <c r="B77" s="93"/>
      <c r="C77" s="97"/>
      <c r="D77" s="115"/>
      <c r="E77" s="238"/>
      <c r="F77" s="238"/>
    </row>
    <row r="78" spans="1:6" ht="15" customHeight="1">
      <c r="A78" s="92" t="s">
        <v>59</v>
      </c>
      <c r="B78" s="104" t="s">
        <v>311</v>
      </c>
      <c r="C78" s="104"/>
      <c r="D78" s="104"/>
      <c r="E78" s="238"/>
      <c r="F78" s="238"/>
    </row>
    <row r="79" spans="1:6">
      <c r="A79" s="92"/>
      <c r="B79" s="104"/>
      <c r="C79" s="104"/>
      <c r="D79" s="104"/>
      <c r="E79" s="238"/>
      <c r="F79" s="238"/>
    </row>
    <row r="80" spans="1:6">
      <c r="A80" s="94"/>
      <c r="B80" s="93"/>
      <c r="C80" s="97"/>
      <c r="D80" s="115"/>
      <c r="E80" s="238"/>
      <c r="F80" s="238"/>
    </row>
    <row r="81" spans="1:6" ht="24">
      <c r="A81" s="94" t="s">
        <v>6</v>
      </c>
      <c r="B81" s="95" t="s">
        <v>312</v>
      </c>
      <c r="C81" s="117" t="s">
        <v>17</v>
      </c>
      <c r="D81" s="168">
        <v>96</v>
      </c>
      <c r="E81" s="242">
        <v>0</v>
      </c>
      <c r="F81" s="242">
        <f>D81*E81</f>
        <v>0</v>
      </c>
    </row>
    <row r="82" spans="1:6">
      <c r="A82" s="94"/>
      <c r="B82" s="93"/>
      <c r="C82" s="117"/>
      <c r="D82" s="115"/>
      <c r="E82" s="242"/>
      <c r="F82" s="242"/>
    </row>
    <row r="83" spans="1:6" ht="24">
      <c r="A83" s="94" t="s">
        <v>8</v>
      </c>
      <c r="B83" s="95" t="s">
        <v>313</v>
      </c>
      <c r="C83" s="117" t="s">
        <v>17</v>
      </c>
      <c r="D83" s="168">
        <v>160</v>
      </c>
      <c r="E83" s="242">
        <v>0</v>
      </c>
      <c r="F83" s="242">
        <f>D83*E83</f>
        <v>0</v>
      </c>
    </row>
    <row r="84" spans="1:6">
      <c r="A84" s="94"/>
      <c r="B84" s="93"/>
      <c r="C84" s="117"/>
      <c r="D84" s="115"/>
      <c r="E84" s="242"/>
      <c r="F84" s="242"/>
    </row>
    <row r="85" spans="1:6" ht="24">
      <c r="A85" s="94" t="s">
        <v>9</v>
      </c>
      <c r="B85" s="95" t="s">
        <v>314</v>
      </c>
      <c r="C85" s="117" t="s">
        <v>7</v>
      </c>
      <c r="D85" s="158">
        <v>20</v>
      </c>
      <c r="E85" s="242">
        <v>0</v>
      </c>
      <c r="F85" s="242">
        <f>D85*E85</f>
        <v>0</v>
      </c>
    </row>
    <row r="86" spans="1:6">
      <c r="A86" s="94"/>
      <c r="B86" s="93"/>
      <c r="C86" s="117"/>
      <c r="D86" s="115"/>
      <c r="E86" s="242"/>
      <c r="F86" s="242"/>
    </row>
    <row r="87" spans="1:6" ht="24">
      <c r="A87" s="94" t="s">
        <v>13</v>
      </c>
      <c r="B87" s="95" t="s">
        <v>315</v>
      </c>
      <c r="C87" s="117" t="s">
        <v>7</v>
      </c>
      <c r="D87" s="158">
        <v>22</v>
      </c>
      <c r="E87" s="242">
        <v>0</v>
      </c>
      <c r="F87" s="242">
        <f>D87*E87</f>
        <v>0</v>
      </c>
    </row>
    <row r="88" spans="1:6">
      <c r="A88" s="94"/>
      <c r="B88" s="93"/>
      <c r="C88" s="117"/>
      <c r="D88" s="115"/>
      <c r="E88" s="242"/>
      <c r="F88" s="242"/>
    </row>
    <row r="89" spans="1:6" ht="24">
      <c r="A89" s="94" t="s">
        <v>10</v>
      </c>
      <c r="B89" s="95" t="s">
        <v>316</v>
      </c>
      <c r="C89" s="117" t="s">
        <v>7</v>
      </c>
      <c r="D89" s="158">
        <v>8</v>
      </c>
      <c r="E89" s="242">
        <v>0</v>
      </c>
      <c r="F89" s="242">
        <f>D89*E89</f>
        <v>0</v>
      </c>
    </row>
    <row r="90" spans="1:6">
      <c r="A90" s="94"/>
      <c r="B90" s="162"/>
      <c r="C90" s="107"/>
      <c r="D90" s="115"/>
      <c r="E90" s="242"/>
      <c r="F90" s="242"/>
    </row>
    <row r="91" spans="1:6" ht="15" customHeight="1">
      <c r="A91" s="92"/>
      <c r="B91" s="206" t="s">
        <v>341</v>
      </c>
      <c r="C91" s="206"/>
      <c r="D91" s="159" t="s">
        <v>14</v>
      </c>
      <c r="E91" s="248"/>
      <c r="F91" s="249">
        <f>SUM(F81:F89)</f>
        <v>0</v>
      </c>
    </row>
    <row r="92" spans="1:6">
      <c r="A92" s="94"/>
      <c r="B92" s="93"/>
      <c r="C92" s="97"/>
      <c r="D92" s="115"/>
      <c r="E92" s="238"/>
      <c r="F92" s="238"/>
    </row>
    <row r="93" spans="1:6">
      <c r="A93" s="94"/>
      <c r="B93" s="93"/>
      <c r="C93" s="97"/>
      <c r="D93" s="115"/>
      <c r="E93" s="238"/>
      <c r="F93" s="238"/>
    </row>
    <row r="94" spans="1:6" s="71" customFormat="1">
      <c r="A94" s="94"/>
      <c r="B94" s="93"/>
      <c r="C94" s="97"/>
      <c r="D94" s="115"/>
      <c r="E94" s="238"/>
      <c r="F94" s="238"/>
    </row>
    <row r="95" spans="1:6" s="71" customFormat="1">
      <c r="A95" s="94"/>
      <c r="B95" s="93"/>
      <c r="C95" s="97"/>
      <c r="D95" s="115"/>
      <c r="E95" s="238"/>
      <c r="F95" s="238"/>
    </row>
    <row r="96" spans="1:6" s="71" customFormat="1">
      <c r="A96" s="94"/>
      <c r="B96" s="93"/>
      <c r="C96" s="97"/>
      <c r="D96" s="115"/>
      <c r="E96" s="238"/>
      <c r="F96" s="238"/>
    </row>
    <row r="97" spans="1:6">
      <c r="A97" s="108"/>
      <c r="B97" s="115"/>
      <c r="C97" s="123"/>
      <c r="D97" s="115"/>
      <c r="E97" s="238"/>
      <c r="F97" s="238"/>
    </row>
    <row r="98" spans="1:6">
      <c r="A98" s="108"/>
      <c r="B98" s="115"/>
      <c r="C98" s="123"/>
      <c r="D98" s="115"/>
      <c r="E98" s="238"/>
      <c r="F98" s="238"/>
    </row>
    <row r="99" spans="1:6">
      <c r="A99" s="108"/>
      <c r="B99" s="115"/>
      <c r="C99" s="123"/>
      <c r="D99" s="115"/>
      <c r="E99" s="238"/>
      <c r="F99" s="238"/>
    </row>
    <row r="100" spans="1:6" ht="18" customHeight="1">
      <c r="A100" s="94"/>
      <c r="B100" s="199" t="s">
        <v>317</v>
      </c>
      <c r="C100" s="211"/>
      <c r="D100" s="211"/>
      <c r="E100" s="239"/>
      <c r="F100" s="238"/>
    </row>
    <row r="101" spans="1:6" s="68" customFormat="1" ht="18" customHeight="1">
      <c r="A101" s="94"/>
      <c r="B101" s="176"/>
      <c r="C101" s="211"/>
      <c r="D101" s="211"/>
      <c r="E101" s="239"/>
      <c r="F101" s="238"/>
    </row>
    <row r="102" spans="1:6" ht="15" customHeight="1">
      <c r="A102" s="92" t="s">
        <v>57</v>
      </c>
      <c r="B102" s="104" t="s">
        <v>318</v>
      </c>
      <c r="C102" s="104"/>
      <c r="D102" s="211" t="s">
        <v>14</v>
      </c>
      <c r="E102" s="238"/>
      <c r="F102" s="242">
        <f>F20</f>
        <v>0</v>
      </c>
    </row>
    <row r="103" spans="1:6" s="184" customFormat="1" ht="15" customHeight="1">
      <c r="A103" s="92"/>
      <c r="B103" s="104"/>
      <c r="C103" s="104"/>
      <c r="D103" s="211"/>
      <c r="E103" s="238"/>
      <c r="F103" s="242"/>
    </row>
    <row r="104" spans="1:6" ht="15" customHeight="1">
      <c r="A104" s="92" t="s">
        <v>102</v>
      </c>
      <c r="B104" s="104" t="s">
        <v>319</v>
      </c>
      <c r="C104" s="104"/>
      <c r="D104" s="211" t="s">
        <v>14</v>
      </c>
      <c r="E104" s="238"/>
      <c r="F104" s="242">
        <f>F34</f>
        <v>0</v>
      </c>
    </row>
    <row r="105" spans="1:6" s="184" customFormat="1" ht="15" customHeight="1">
      <c r="A105" s="92"/>
      <c r="B105" s="104"/>
      <c r="C105" s="104"/>
      <c r="D105" s="211"/>
      <c r="E105" s="238"/>
      <c r="F105" s="242"/>
    </row>
    <row r="106" spans="1:6" ht="15" customHeight="1">
      <c r="A106" s="92" t="s">
        <v>113</v>
      </c>
      <c r="B106" s="104" t="s">
        <v>289</v>
      </c>
      <c r="C106" s="104"/>
      <c r="D106" s="211" t="s">
        <v>14</v>
      </c>
      <c r="E106" s="238"/>
      <c r="F106" s="242">
        <f>F41</f>
        <v>0</v>
      </c>
    </row>
    <row r="107" spans="1:6" s="184" customFormat="1" ht="15" customHeight="1">
      <c r="A107" s="92"/>
      <c r="B107" s="104"/>
      <c r="C107" s="104"/>
      <c r="D107" s="211"/>
      <c r="E107" s="238"/>
      <c r="F107" s="242"/>
    </row>
    <row r="108" spans="1:6" ht="15" customHeight="1">
      <c r="A108" s="92" t="s">
        <v>58</v>
      </c>
      <c r="B108" s="104" t="s">
        <v>292</v>
      </c>
      <c r="C108" s="104"/>
      <c r="D108" s="211" t="s">
        <v>14</v>
      </c>
      <c r="E108" s="238"/>
      <c r="F108" s="242">
        <f>F74</f>
        <v>0</v>
      </c>
    </row>
    <row r="109" spans="1:6" s="184" customFormat="1" ht="15" customHeight="1">
      <c r="A109" s="92"/>
      <c r="B109" s="104"/>
      <c r="C109" s="104"/>
      <c r="D109" s="211"/>
      <c r="E109" s="238"/>
      <c r="F109" s="242"/>
    </row>
    <row r="110" spans="1:6" ht="15" customHeight="1">
      <c r="A110" s="92" t="s">
        <v>59</v>
      </c>
      <c r="B110" s="104" t="s">
        <v>320</v>
      </c>
      <c r="C110" s="104"/>
      <c r="D110" s="211" t="s">
        <v>14</v>
      </c>
      <c r="E110" s="238"/>
      <c r="F110" s="242">
        <f>F91</f>
        <v>0</v>
      </c>
    </row>
    <row r="111" spans="1:6">
      <c r="A111" s="114"/>
      <c r="B111" s="209"/>
      <c r="C111" s="208"/>
      <c r="D111" s="97"/>
      <c r="E111" s="238"/>
      <c r="F111" s="238"/>
    </row>
    <row r="112" spans="1:6" ht="15" customHeight="1">
      <c r="A112" s="169"/>
      <c r="B112" s="170" t="s">
        <v>321</v>
      </c>
      <c r="C112" s="170"/>
      <c r="D112" s="171" t="s">
        <v>14</v>
      </c>
      <c r="E112" s="252"/>
      <c r="F112" s="249">
        <f>SUM(F102:F110)</f>
        <v>0</v>
      </c>
    </row>
    <row r="113" spans="1:6">
      <c r="A113" s="172"/>
      <c r="B113" s="173"/>
      <c r="C113" s="173"/>
      <c r="D113" s="174"/>
      <c r="E113" s="253"/>
      <c r="F113" s="253"/>
    </row>
    <row r="114" spans="1:6">
      <c r="A114" s="175"/>
      <c r="B114" s="155"/>
      <c r="C114" s="134"/>
      <c r="D114" s="155"/>
      <c r="E114" s="254"/>
      <c r="F114" s="254"/>
    </row>
    <row r="115" spans="1:6">
      <c r="A115" s="175"/>
      <c r="B115" s="155"/>
      <c r="C115" s="134"/>
      <c r="D115" s="155"/>
      <c r="E115" s="254"/>
      <c r="F115" s="254"/>
    </row>
    <row r="116" spans="1:6">
      <c r="A116" s="77"/>
      <c r="C116" s="135"/>
    </row>
    <row r="117" spans="1:6">
      <c r="A117" s="77"/>
      <c r="C117" s="135"/>
    </row>
    <row r="118" spans="1:6">
      <c r="A118" s="77"/>
      <c r="C118" s="135"/>
    </row>
  </sheetData>
  <sheetProtection sheet="1" objects="1" scenarios="1"/>
  <pageMargins left="0.59055118110236227" right="0.19685039370078741" top="0.94488188976377963" bottom="0.74803149606299213" header="0.19685039370078741" footer="0.31496062992125984"/>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5"/>
  <sheetViews>
    <sheetView showZeros="0" view="pageLayout" zoomScaleNormal="100" workbookViewId="0">
      <selection activeCell="E15" sqref="E15"/>
    </sheetView>
  </sheetViews>
  <sheetFormatPr defaultColWidth="9.140625" defaultRowHeight="15"/>
  <cols>
    <col min="1" max="1" width="5" style="184" customWidth="1"/>
    <col min="2" max="2" width="50" style="184" customWidth="1"/>
    <col min="3" max="3" width="7.28515625" style="184" customWidth="1"/>
    <col min="4" max="4" width="7.7109375" style="184" customWidth="1"/>
    <col min="5" max="5" width="9.85546875" style="246" customWidth="1"/>
    <col min="6" max="6" width="12.140625" style="246" customWidth="1"/>
  </cols>
  <sheetData>
    <row r="1" spans="1:6" s="68" customFormat="1">
      <c r="A1" s="14" t="s">
        <v>0</v>
      </c>
      <c r="B1" s="15" t="s">
        <v>1</v>
      </c>
      <c r="C1" s="15" t="s">
        <v>2</v>
      </c>
      <c r="D1" s="15" t="s">
        <v>3</v>
      </c>
      <c r="E1" s="225" t="s">
        <v>4</v>
      </c>
      <c r="F1" s="225" t="s">
        <v>324</v>
      </c>
    </row>
    <row r="2" spans="1:6">
      <c r="A2" s="137"/>
      <c r="B2" s="138"/>
      <c r="C2" s="139"/>
      <c r="D2" s="140"/>
      <c r="E2" s="255"/>
      <c r="F2" s="256"/>
    </row>
    <row r="3" spans="1:6" s="68" customFormat="1">
      <c r="A3" s="137" t="s">
        <v>57</v>
      </c>
      <c r="B3" s="138" t="s">
        <v>325</v>
      </c>
      <c r="C3" s="139"/>
      <c r="D3" s="140"/>
      <c r="E3" s="255"/>
      <c r="F3" s="256"/>
    </row>
    <row r="4" spans="1:6">
      <c r="A4" s="141"/>
      <c r="B4" s="142"/>
      <c r="C4" s="143"/>
      <c r="D4" s="144"/>
      <c r="E4" s="255"/>
      <c r="F4" s="256"/>
    </row>
    <row r="5" spans="1:6" ht="24">
      <c r="A5" s="141" t="s">
        <v>6</v>
      </c>
      <c r="B5" s="145" t="s">
        <v>326</v>
      </c>
      <c r="C5" s="143" t="s">
        <v>7</v>
      </c>
      <c r="D5" s="146">
        <v>54</v>
      </c>
      <c r="E5" s="255">
        <v>0</v>
      </c>
      <c r="F5" s="255">
        <f>PRODUCT(D5:E5)</f>
        <v>0</v>
      </c>
    </row>
    <row r="6" spans="1:6">
      <c r="A6" s="141"/>
      <c r="B6" s="147"/>
      <c r="C6" s="143"/>
      <c r="D6" s="146"/>
      <c r="E6" s="255"/>
      <c r="F6" s="255"/>
    </row>
    <row r="7" spans="1:6" ht="24">
      <c r="A7" s="141" t="s">
        <v>8</v>
      </c>
      <c r="B7" s="145" t="s">
        <v>327</v>
      </c>
      <c r="C7" s="143" t="s">
        <v>7</v>
      </c>
      <c r="D7" s="146">
        <v>81</v>
      </c>
      <c r="E7" s="255">
        <v>0</v>
      </c>
      <c r="F7" s="255">
        <f>PRODUCT(D7:E7)</f>
        <v>0</v>
      </c>
    </row>
    <row r="8" spans="1:6">
      <c r="A8" s="141"/>
      <c r="B8" s="147"/>
      <c r="C8" s="143"/>
      <c r="D8" s="146"/>
      <c r="E8" s="255"/>
      <c r="F8" s="255"/>
    </row>
    <row r="9" spans="1:6" ht="24">
      <c r="A9" s="141" t="s">
        <v>9</v>
      </c>
      <c r="B9" s="145" t="s">
        <v>328</v>
      </c>
      <c r="C9" s="143" t="s">
        <v>7</v>
      </c>
      <c r="D9" s="146">
        <v>321</v>
      </c>
      <c r="E9" s="255">
        <v>0</v>
      </c>
      <c r="F9" s="255">
        <f>PRODUCT(D9:E9)</f>
        <v>0</v>
      </c>
    </row>
    <row r="10" spans="1:6">
      <c r="A10" s="141"/>
      <c r="B10" s="147"/>
      <c r="C10" s="143"/>
      <c r="D10" s="146"/>
      <c r="E10" s="255"/>
      <c r="F10" s="255"/>
    </row>
    <row r="11" spans="1:6" ht="24">
      <c r="A11" s="141" t="s">
        <v>13</v>
      </c>
      <c r="B11" s="145" t="s">
        <v>329</v>
      </c>
      <c r="C11" s="143" t="s">
        <v>7</v>
      </c>
      <c r="D11" s="146">
        <v>20</v>
      </c>
      <c r="E11" s="255">
        <v>0</v>
      </c>
      <c r="F11" s="255">
        <f>PRODUCT(D11:E11)</f>
        <v>0</v>
      </c>
    </row>
    <row r="12" spans="1:6">
      <c r="A12" s="141"/>
      <c r="B12" s="147"/>
      <c r="C12" s="143"/>
      <c r="D12" s="144"/>
      <c r="E12" s="255"/>
      <c r="F12" s="255"/>
    </row>
    <row r="13" spans="1:6">
      <c r="A13" s="141" t="s">
        <v>10</v>
      </c>
      <c r="B13" s="145" t="s">
        <v>330</v>
      </c>
      <c r="C13" s="143" t="s">
        <v>12</v>
      </c>
      <c r="D13" s="144">
        <v>4</v>
      </c>
      <c r="E13" s="255">
        <v>0</v>
      </c>
      <c r="F13" s="255">
        <f>PRODUCT(D13:E13)</f>
        <v>0</v>
      </c>
    </row>
    <row r="14" spans="1:6">
      <c r="A14" s="141"/>
      <c r="B14" s="147"/>
      <c r="C14" s="143"/>
      <c r="D14" s="144"/>
      <c r="E14" s="255"/>
      <c r="F14" s="255"/>
    </row>
    <row r="15" spans="1:6" ht="24">
      <c r="A15" s="141" t="s">
        <v>11</v>
      </c>
      <c r="B15" s="145" t="s">
        <v>331</v>
      </c>
      <c r="C15" s="143" t="s">
        <v>12</v>
      </c>
      <c r="D15" s="144">
        <v>22</v>
      </c>
      <c r="E15" s="255">
        <v>0</v>
      </c>
      <c r="F15" s="255">
        <f>PRODUCT(D15:E15)</f>
        <v>0</v>
      </c>
    </row>
    <row r="16" spans="1:6">
      <c r="A16" s="141"/>
      <c r="B16" s="145"/>
      <c r="C16" s="143"/>
      <c r="D16" s="144"/>
      <c r="E16" s="255"/>
      <c r="F16" s="255"/>
    </row>
    <row r="17" spans="1:6" ht="24">
      <c r="A17" s="141" t="s">
        <v>28</v>
      </c>
      <c r="B17" s="145" t="s">
        <v>332</v>
      </c>
      <c r="C17" s="143" t="s">
        <v>12</v>
      </c>
      <c r="D17" s="144">
        <v>8</v>
      </c>
      <c r="E17" s="255">
        <v>0</v>
      </c>
      <c r="F17" s="255">
        <f>PRODUCT(D17:E17)</f>
        <v>0</v>
      </c>
    </row>
    <row r="18" spans="1:6">
      <c r="A18" s="141"/>
      <c r="B18" s="145"/>
      <c r="C18" s="143"/>
      <c r="D18" s="144"/>
      <c r="E18" s="255"/>
      <c r="F18" s="255"/>
    </row>
    <row r="19" spans="1:6">
      <c r="A19" s="141" t="s">
        <v>110</v>
      </c>
      <c r="B19" s="145" t="s">
        <v>333</v>
      </c>
      <c r="C19" s="143" t="s">
        <v>33</v>
      </c>
      <c r="D19" s="144">
        <v>1</v>
      </c>
      <c r="E19" s="255">
        <v>0</v>
      </c>
      <c r="F19" s="255">
        <f>PRODUCT(D19:E19)</f>
        <v>0</v>
      </c>
    </row>
    <row r="20" spans="1:6">
      <c r="A20" s="141"/>
      <c r="B20" s="147"/>
      <c r="C20" s="143"/>
      <c r="D20" s="144"/>
      <c r="E20" s="255"/>
      <c r="F20" s="255"/>
    </row>
    <row r="21" spans="1:6">
      <c r="A21" s="141" t="s">
        <v>274</v>
      </c>
      <c r="B21" s="145" t="s">
        <v>334</v>
      </c>
      <c r="C21" s="143" t="s">
        <v>33</v>
      </c>
      <c r="D21" s="144">
        <v>1</v>
      </c>
      <c r="E21" s="255">
        <v>0</v>
      </c>
      <c r="F21" s="255">
        <f>PRODUCT(D21:E21)</f>
        <v>0</v>
      </c>
    </row>
    <row r="22" spans="1:6">
      <c r="A22" s="141"/>
      <c r="B22" s="147"/>
      <c r="C22" s="143"/>
      <c r="D22" s="144"/>
      <c r="E22" s="255"/>
      <c r="F22" s="255"/>
    </row>
    <row r="23" spans="1:6" ht="24">
      <c r="A23" s="189">
        <v>10</v>
      </c>
      <c r="B23" s="145" t="s">
        <v>335</v>
      </c>
      <c r="C23" s="143" t="s">
        <v>12</v>
      </c>
      <c r="D23" s="144">
        <v>1</v>
      </c>
      <c r="E23" s="255">
        <v>0</v>
      </c>
      <c r="F23" s="255">
        <f>PRODUCT(D23:E23)</f>
        <v>0</v>
      </c>
    </row>
    <row r="24" spans="1:6">
      <c r="A24" s="141"/>
      <c r="B24" s="145"/>
      <c r="C24" s="143"/>
      <c r="D24" s="144"/>
      <c r="E24" s="255"/>
      <c r="F24" s="255"/>
    </row>
    <row r="25" spans="1:6">
      <c r="A25" s="141"/>
      <c r="B25" s="145"/>
      <c r="C25" s="143"/>
      <c r="D25" s="144"/>
      <c r="E25" s="255"/>
      <c r="F25" s="255"/>
    </row>
    <row r="26" spans="1:6">
      <c r="A26" s="141"/>
      <c r="B26" s="148" t="s">
        <v>336</v>
      </c>
      <c r="C26" s="149"/>
      <c r="D26" s="150"/>
      <c r="E26" s="257"/>
      <c r="F26" s="258">
        <f>SUM(F23,F21,F15,F13,F11,F9,F7,F5)</f>
        <v>0</v>
      </c>
    </row>
    <row r="27" spans="1:6">
      <c r="A27" s="151"/>
      <c r="B27" s="152"/>
      <c r="C27" s="153"/>
      <c r="D27" s="154"/>
      <c r="E27" s="259"/>
      <c r="F27" s="259"/>
    </row>
    <row r="28" spans="1:6">
      <c r="A28" s="155"/>
      <c r="B28" s="155"/>
      <c r="C28" s="155"/>
      <c r="D28" s="155"/>
      <c r="E28" s="254"/>
      <c r="F28" s="254"/>
    </row>
    <row r="30" spans="1:6" ht="31.5">
      <c r="B30" s="199" t="s">
        <v>400</v>
      </c>
    </row>
    <row r="33" spans="1:6">
      <c r="A33" s="137" t="s">
        <v>57</v>
      </c>
      <c r="B33" s="138" t="s">
        <v>325</v>
      </c>
      <c r="D33" s="190" t="s">
        <v>14</v>
      </c>
      <c r="F33" s="260">
        <f>F26</f>
        <v>0</v>
      </c>
    </row>
    <row r="35" spans="1:6">
      <c r="B35" s="170" t="s">
        <v>401</v>
      </c>
      <c r="C35" s="170"/>
      <c r="D35" s="171" t="s">
        <v>14</v>
      </c>
      <c r="E35" s="252"/>
      <c r="F35" s="249">
        <f>SUM(F29:F33)</f>
        <v>0</v>
      </c>
    </row>
  </sheetData>
  <sheetProtection sheet="1" objects="1" scenarios="1"/>
  <pageMargins left="0.59055118110236215" right="0.19685039370078741" top="0.94488188976377951" bottom="0.74803149606299213" header="0.19685039370078741"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NASLOVNICA</vt:lpstr>
      <vt:lpstr>REKAPITULACIJA</vt:lpstr>
      <vt:lpstr>PRILAZNA PROMETNICA</vt:lpstr>
      <vt:lpstr>VODOOPSKRBA</vt:lpstr>
      <vt:lpstr>OKOLIŠ DVORIŠTA</vt:lpstr>
      <vt:lpstr>NADSTREŠNICA</vt:lpstr>
      <vt:lpstr>GROMOBRANSKA INST. I UZEMLJENJE</vt:lpstr>
      <vt:lpstr>NADSTREŠNICA!Ispis_naslova</vt:lpstr>
      <vt:lpstr>'OKOLIŠ DVORIŠTA'!Ispis_naslova</vt:lpstr>
      <vt:lpstr>'PRILAZNA PROMETNICA'!Ispis_naslova</vt:lpstr>
      <vt:lpstr>VODOOPSKRBA!Ispis_naslova</vt:lpstr>
      <vt:lpstr>NASLOVNICA!Podrucje_ispisa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Drago</dc:creator>
  <cp:lastModifiedBy>Petra Žunec</cp:lastModifiedBy>
  <cp:lastPrinted>2018-04-17T09:01:26Z</cp:lastPrinted>
  <dcterms:created xsi:type="dcterms:W3CDTF">2012-04-13T10:31:17Z</dcterms:created>
  <dcterms:modified xsi:type="dcterms:W3CDTF">2018-05-03T09:59:07Z</dcterms:modified>
</cp:coreProperties>
</file>