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3\Potporni zid- groblje Pravutina\"/>
    </mc:Choice>
  </mc:AlternateContent>
  <xr:revisionPtr revIDLastSave="0" documentId="13_ncr:1_{6E5F5A1E-C411-4FE0-BAF1-66D33B015CB9}" xr6:coauthVersionLast="47" xr6:coauthVersionMax="47" xr10:uidLastSave="{00000000-0000-0000-0000-000000000000}"/>
  <workbookProtection workbookAlgorithmName="SHA-512" workbookHashValue="3lu87PdH+MtJdLUzwJqiWvexKJmzhEaIzUML7leBSys/ubeegMFEndx7q5qzIZy1vyRbcLd5cpiQVhTAteifHg==" workbookSaltValue="jmxbEycuXve3GCXGJC0CvA==" workbookSpinCount="100000" lockStructure="1"/>
  <bookViews>
    <workbookView xWindow="-120" yWindow="-120" windowWidth="29040" windowHeight="15720" xr2:uid="{00000000-000D-0000-FFFF-FFFF00000000}"/>
  </bookViews>
  <sheets>
    <sheet name="ROTOR" sheetId="1" r:id="rId1"/>
    <sheet name="REKAPITULACIJA" sheetId="17" r:id="rId2"/>
  </sheets>
  <definedNames>
    <definedName name="_xlnm.Print_Titles" localSheetId="1">REKAPITULACIJA!#REF!</definedName>
    <definedName name="_xlnm.Print_Titles" localSheetId="0">ROTOR!$57:$57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2" i="1" l="1"/>
  <c r="G141" i="1"/>
  <c r="G139" i="1"/>
  <c r="G116" i="1"/>
  <c r="G118" i="1"/>
  <c r="G123" i="1"/>
  <c r="G114" i="1"/>
  <c r="G104" i="1"/>
  <c r="G102" i="1"/>
  <c r="G100" i="1"/>
  <c r="G79" i="1"/>
  <c r="G81" i="1"/>
  <c r="G83" i="1"/>
  <c r="G85" i="1"/>
  <c r="G77" i="1"/>
  <c r="G67" i="1"/>
  <c r="G65" i="1"/>
  <c r="G144" i="1" l="1"/>
  <c r="G170" i="1" s="1"/>
  <c r="G126" i="1"/>
  <c r="G168" i="1" s="1"/>
  <c r="G107" i="1"/>
  <c r="G166" i="1" s="1"/>
  <c r="G88" i="1"/>
  <c r="G164" i="1" s="1"/>
  <c r="G70" i="1"/>
  <c r="G162" i="1" s="1"/>
  <c r="G174" i="1" l="1"/>
  <c r="G178" i="1" s="1"/>
  <c r="G180" i="1" s="1"/>
</calcChain>
</file>

<file path=xl/sharedStrings.xml><?xml version="1.0" encoding="utf-8"?>
<sst xmlns="http://schemas.openxmlformats.org/spreadsheetml/2006/main" count="139" uniqueCount="100">
  <si>
    <t>Br.st.</t>
  </si>
  <si>
    <t>Opis stavke</t>
  </si>
  <si>
    <t>JM</t>
  </si>
  <si>
    <t>Količina</t>
  </si>
  <si>
    <t>J.C.</t>
  </si>
  <si>
    <t>Iznos</t>
  </si>
  <si>
    <t>1.</t>
  </si>
  <si>
    <t>m1</t>
  </si>
  <si>
    <t>2.</t>
  </si>
  <si>
    <t>3.</t>
  </si>
  <si>
    <t>5.</t>
  </si>
  <si>
    <t>kom</t>
  </si>
  <si>
    <t>4.</t>
  </si>
  <si>
    <t>REKAPITULACIJA</t>
  </si>
  <si>
    <t>Kn</t>
  </si>
  <si>
    <t>PDV 25%</t>
  </si>
  <si>
    <t>SVEUKUPNO :</t>
  </si>
  <si>
    <t>Sastavio:</t>
  </si>
  <si>
    <t>Dragutin Belavić, dipl. ing. građ.</t>
  </si>
  <si>
    <t>PRIPREMNI RADOVI</t>
  </si>
  <si>
    <t>m2</t>
  </si>
  <si>
    <t>m3</t>
  </si>
  <si>
    <t>O.T.U.</t>
  </si>
  <si>
    <t>1.1</t>
  </si>
  <si>
    <t>1.2</t>
  </si>
  <si>
    <t>PRIPREMNI RADOVI UKUPNO :</t>
  </si>
  <si>
    <t>1.3</t>
  </si>
  <si>
    <t>2.1</t>
  </si>
  <si>
    <t xml:space="preserve">
2.2</t>
  </si>
  <si>
    <t xml:space="preserve">
3.1</t>
  </si>
  <si>
    <t>I</t>
  </si>
  <si>
    <t>II</t>
  </si>
  <si>
    <t>A/</t>
  </si>
  <si>
    <t>TEHNOMODUS d.o.o. - Karlovac</t>
  </si>
  <si>
    <t>TROŠKOVNIK  I           GRAĐEVINSKI RADOVI</t>
  </si>
  <si>
    <t>TROŠKOVNIK  II           VODOVOD</t>
  </si>
  <si>
    <t>III</t>
  </si>
  <si>
    <t xml:space="preserve">TROŠKOVNIK  III          DTK   MREŽA </t>
  </si>
  <si>
    <t>UKUPNO I - III :</t>
  </si>
  <si>
    <t>SVEUKUPNA    REKAPITULACIJA</t>
  </si>
  <si>
    <t>Karlovac, kolovoz 2018.</t>
  </si>
  <si>
    <t>INVESTITOR:</t>
  </si>
  <si>
    <t>GRAÐEVINA:</t>
  </si>
  <si>
    <t>TEH. DNEVNIK:</t>
  </si>
  <si>
    <t xml:space="preserve">DRAGUTIN BELAVIĆ, dipl. ing. građ. </t>
  </si>
  <si>
    <t>TROŠKOVNIK</t>
  </si>
  <si>
    <t xml:space="preserve">Iskop u tlu stvarne kategorije za temelj pot.                                                      zida , utovar i odvoz materijala na deponiju                                                                ( osigurava izvoditelj ) . Obračun po m3 u                                                             sraslom stanju . </t>
  </si>
  <si>
    <t xml:space="preserve">Planiranje dna iskopa za potporni zid . Rad obuhvaća fino planiranje materijala i nabijanje do potrebne zbijenosti. Posteijicu treba izraditi prema kotama iz projekta. Obračun po m2. </t>
  </si>
  <si>
    <t xml:space="preserve">Dobava i zabijanje drvene građe dužine cca 6,0 m sa osiguranjem iskopa dubine preko 2,0 m . Ucijenu uključiti vađenje i odvoz građe. U stavku uključiti osiguranju građ. jame. Obračun po m3 građe. </t>
  </si>
  <si>
    <t xml:space="preserve">ZEMLJANI RADOVI I RAZUPIRANJE </t>
  </si>
  <si>
    <t>ZEMLJANI RADOVI I RAZUPIRANJE UKUPNO :</t>
  </si>
  <si>
    <t xml:space="preserve">DRENAŽNA ODVODNJA  </t>
  </si>
  <si>
    <t>DRENAŽNA ODVODNJA  UKUPNO :</t>
  </si>
  <si>
    <t xml:space="preserve">Dobava kamenog materijala i izrada drenažnog sloja 16-32 mm oko drenažne cijevi cca 50 cm. Obračun po m3 drenažnog materijala. </t>
  </si>
  <si>
    <t xml:space="preserve">Dobava i ugradnja drenažne cijevi DN 100 mm                                                       po cijeloj dužini zida . Obračun po m1. </t>
  </si>
  <si>
    <t xml:space="preserve">BETONSKI I ARMIRANOBETNSKI RADOVI </t>
  </si>
  <si>
    <t xml:space="preserve">Betoniranje podložnog sloja betona debljine 10 cm ispod stopa temelja betonom C 8/10. Obračun po m3.                                              </t>
  </si>
  <si>
    <t xml:space="preserve">Betoniranje armiranobet. temeljne stope zida betonom C 25/30. Beton pripremiti u betonari prema recepturi  ili ovlaštenog poduzeća, prevoziti mikserom i ugrađivati pervibratorima. U stavku uključiti oplatu.Obračun po m3 betona.    </t>
  </si>
  <si>
    <t xml:space="preserve">Betoniranje armiranobetonskog zida betonom C 25/30 . Beton se priprema u betonari prema recepturi  s dodacima za postizanje vodonepropusnosti i otpornosti na mraz, prevozi mikserom i ugrađuje pervibratorima .U stavku uključiti oplatu. Obračun po m3 betona.   </t>
  </si>
  <si>
    <t>BETONSKI I ARMIRANOBETNSKI RADOVI  :</t>
  </si>
  <si>
    <t xml:space="preserve">RAZNI RADOVI </t>
  </si>
  <si>
    <t>Dobava materijala i izrada dilatacije zida ugradnjom stiropora deb. 1,0 cm te zapunjavanje pukotine bit. masom ili jednakovrijednom masom za zapunjavanje dilatacije. Obračun po kompletu dilatacije.</t>
  </si>
  <si>
    <t>ZEMLJANI RADOVI I RAZUPIRANJE</t>
  </si>
  <si>
    <t>DRENAŽNA ODVODNJA</t>
  </si>
  <si>
    <t>BETONSKI I ARMIRANOBETONSKI RADOVI</t>
  </si>
  <si>
    <t>RAZNI RADOVI</t>
  </si>
  <si>
    <t>RAZNI RADOVI UKUPNO :</t>
  </si>
  <si>
    <t>B/</t>
  </si>
  <si>
    <t>C/</t>
  </si>
  <si>
    <t>Dobava, ravnanje, savijanje i ugradnja armature u svin armiranobetonskim konstrukcijama.  Armatura srednje složenosti. Armatura se izrađuje od RA i armaturnih mreža prema planu armature.</t>
  </si>
  <si>
    <t>-profil do 12 mm</t>
  </si>
  <si>
    <t xml:space="preserve">kg </t>
  </si>
  <si>
    <t xml:space="preserve">Iskolčenje trase potpornog zida , trase drenaže  sa svim  elementima. Obračun po m1. </t>
  </si>
  <si>
    <t>-armaturne mreže Q  524</t>
  </si>
  <si>
    <t>Dobava i ugradnja procjednih otvora DN 40 mm tijelu zida duljine 30 cm, na razmaku 1,0 m horizontalno i 0,50 vertikalno. Obračun po komadu.</t>
  </si>
  <si>
    <t xml:space="preserve">Dobava i ugradnja moždanika na dilatacijama zida  ugradnjom posmičnih moždanika od beton. čelika profila 16 mm, dužine 70 cm, 35 cm pomični u košuljici, 35 cm upeti. Moždanici se raspoređuju na svakih 30 cm po cijeloj visini zida i temeljnoj stopi. Obračun po komadu moždanika.  </t>
  </si>
  <si>
    <t xml:space="preserve">OPĆINA ŽAKANJE , Žakanje 58, Žakanje </t>
  </si>
  <si>
    <t xml:space="preserve">PROJEKTANT:  </t>
  </si>
  <si>
    <t>16  / 20</t>
  </si>
  <si>
    <t xml:space="preserve">Strojno i ručno razbijanje armiranobetonskog                                                             temelja postojećeg zida u gromade 40/40 cm  , odvoz na  deponiju koju osigurava izvoditelj radova. Obračun po m3.                                               </t>
  </si>
  <si>
    <t xml:space="preserve">Dobava materijala i izrada zaštitne ograde                                                               na gradilištu za osiguranje pješaka prema propisima zaštite na radu. Obračun po m1 ograde. </t>
  </si>
  <si>
    <t>UKUPNO 1. - 5. :</t>
  </si>
  <si>
    <t>2.3</t>
  </si>
  <si>
    <t xml:space="preserve">
2.4</t>
  </si>
  <si>
    <t>2.5</t>
  </si>
  <si>
    <t xml:space="preserve">
3.2</t>
  </si>
  <si>
    <t>3.3</t>
  </si>
  <si>
    <t>4.1</t>
  </si>
  <si>
    <t xml:space="preserve">
4.2</t>
  </si>
  <si>
    <t>4.3</t>
  </si>
  <si>
    <t xml:space="preserve">
5.1</t>
  </si>
  <si>
    <t>5.2</t>
  </si>
  <si>
    <t>4.4</t>
  </si>
  <si>
    <t xml:space="preserve">POTPORNI  ZID  F - Groblje Pravutina   </t>
  </si>
  <si>
    <t>Strojni iskop zemljanog materijala stvarne                                                  kategorije za izvođenje građevinske jame                                                                  sa odvozom materijala na deponiju .Obračun po m3 materijala u sraslom stanju.</t>
  </si>
  <si>
    <t xml:space="preserve">Prijenos i prijevoz viška iskopanog materijala na odlagalište , obračun po m3 u sraslom stanju. </t>
  </si>
  <si>
    <t xml:space="preserve">POTPORNI ZID  II -  GROBLJE  PRAVUTINA </t>
  </si>
  <si>
    <t>Karlovac, veljača  2023.</t>
  </si>
  <si>
    <t>EUR</t>
  </si>
  <si>
    <t>Karlovac,  veljača  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</si>
</sst>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.00_);_(* \(#,##0.00\);_(* &quot;-&quot;??_);_(@_)"/>
  </numFmts>
  <fonts count="23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6"/>
      <color indexed="8"/>
      <name val="Calibri"/>
      <family val="2"/>
      <charset val="238"/>
    </font>
    <font>
      <sz val="10"/>
      <color indexed="10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sz val="12"/>
      <name val="HRHelvetica"/>
    </font>
    <font>
      <u/>
      <sz val="10"/>
      <color indexed="12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16"/>
      <name val="Arial"/>
      <family val="2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1">
    <xf numFmtId="0" fontId="0" fillId="0" borderId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3" fillId="0" borderId="0"/>
    <xf numFmtId="0" fontId="8" fillId="0" borderId="0"/>
    <xf numFmtId="0" fontId="6" fillId="0" borderId="0">
      <alignment horizontal="justify" vertical="center" wrapText="1"/>
    </xf>
    <xf numFmtId="0" fontId="8" fillId="0" borderId="0"/>
    <xf numFmtId="0" fontId="8" fillId="0" borderId="0"/>
    <xf numFmtId="0" fontId="7" fillId="2" borderId="0" applyNumberFormat="0" applyFont="0" applyBorder="0" applyAlignment="0" applyProtection="0"/>
  </cellStyleXfs>
  <cellXfs count="121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49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0" xfId="0" applyNumberFormat="1" applyFont="1"/>
    <xf numFmtId="4" fontId="5" fillId="0" borderId="0" xfId="0" applyNumberFormat="1" applyFont="1"/>
    <xf numFmtId="49" fontId="12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justify" vertical="top" wrapText="1"/>
    </xf>
    <xf numFmtId="49" fontId="15" fillId="0" borderId="0" xfId="0" applyNumberFormat="1" applyFont="1" applyAlignment="1">
      <alignment horizontal="center" vertical="top"/>
    </xf>
    <xf numFmtId="49" fontId="12" fillId="0" borderId="0" xfId="0" applyNumberFormat="1" applyFont="1"/>
    <xf numFmtId="49" fontId="15" fillId="3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4" fontId="12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>
      <alignment horizontal="center" vertical="top"/>
    </xf>
    <xf numFmtId="49" fontId="13" fillId="0" borderId="0" xfId="0" applyNumberFormat="1" applyFont="1"/>
    <xf numFmtId="49" fontId="15" fillId="0" borderId="0" xfId="0" applyNumberFormat="1" applyFont="1" applyAlignment="1">
      <alignment horizontal="center" vertical="top" wrapText="1"/>
    </xf>
    <xf numFmtId="164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justify" wrapText="1"/>
    </xf>
    <xf numFmtId="3" fontId="12" fillId="0" borderId="0" xfId="0" applyNumberFormat="1" applyFont="1" applyAlignment="1">
      <alignment horizontal="right"/>
    </xf>
    <xf numFmtId="4" fontId="15" fillId="0" borderId="0" xfId="0" applyNumberFormat="1" applyFont="1" applyAlignment="1" applyProtection="1">
      <alignment horizontal="right"/>
      <protection locked="0"/>
    </xf>
    <xf numFmtId="0" fontId="15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wrapText="1"/>
    </xf>
    <xf numFmtId="0" fontId="12" fillId="0" borderId="2" xfId="0" applyFont="1" applyBorder="1" applyAlignment="1" applyProtection="1">
      <alignment horizontal="right" wrapText="1"/>
      <protection locked="0"/>
    </xf>
    <xf numFmtId="4" fontId="13" fillId="0" borderId="2" xfId="0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 applyProtection="1">
      <alignment horizontal="right" wrapText="1"/>
      <protection locked="0"/>
    </xf>
    <xf numFmtId="49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justify" wrapText="1"/>
    </xf>
    <xf numFmtId="4" fontId="12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justify" vertical="top" wrapText="1"/>
    </xf>
    <xf numFmtId="4" fontId="17" fillId="0" borderId="0" xfId="0" applyNumberFormat="1" applyFont="1" applyAlignment="1">
      <alignment horizontal="right"/>
    </xf>
    <xf numFmtId="0" fontId="15" fillId="0" borderId="0" xfId="0" applyFont="1" applyAlignment="1">
      <alignment horizontal="justify" wrapText="1"/>
    </xf>
    <xf numFmtId="0" fontId="12" fillId="0" borderId="0" xfId="0" applyFont="1" applyAlignment="1">
      <alignment horizontal="justify" vertical="top" wrapText="1"/>
    </xf>
    <xf numFmtId="0" fontId="13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vertical="top" wrapText="1"/>
    </xf>
    <xf numFmtId="4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right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0" xfId="0" applyNumberFormat="1" applyFont="1" applyAlignment="1">
      <alignment horizontal="right" wrapText="1"/>
    </xf>
    <xf numFmtId="0" fontId="16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wrapText="1"/>
    </xf>
    <xf numFmtId="0" fontId="13" fillId="0" borderId="2" xfId="0" applyFont="1" applyBorder="1" applyAlignment="1" applyProtection="1">
      <alignment horizontal="right" wrapText="1"/>
      <protection locked="0"/>
    </xf>
    <xf numFmtId="49" fontId="3" fillId="0" borderId="0" xfId="0" applyNumberFormat="1" applyFont="1" applyAlignment="1">
      <alignment horizontal="left"/>
    </xf>
    <xf numFmtId="4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9" fontId="12" fillId="0" borderId="0" xfId="0" applyNumberFormat="1" applyFont="1" applyAlignment="1">
      <alignment horizontal="distributed" vertical="top" wrapText="1"/>
    </xf>
    <xf numFmtId="49" fontId="17" fillId="0" borderId="0" xfId="0" applyNumberFormat="1" applyFont="1" applyAlignment="1">
      <alignment horizontal="center" vertical="top" wrapText="1"/>
    </xf>
    <xf numFmtId="49" fontId="17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horizontal="right" vertical="center"/>
    </xf>
    <xf numFmtId="2" fontId="12" fillId="0" borderId="0" xfId="0" applyNumberFormat="1" applyFont="1" applyAlignment="1" applyProtection="1">
      <alignment horizontal="right"/>
      <protection locked="0"/>
    </xf>
    <xf numFmtId="2" fontId="12" fillId="0" borderId="2" xfId="0" applyNumberFormat="1" applyFont="1" applyBorder="1" applyAlignment="1" applyProtection="1">
      <alignment horizontal="right" wrapText="1"/>
      <protection locked="0"/>
    </xf>
    <xf numFmtId="2" fontId="12" fillId="0" borderId="0" xfId="0" applyNumberFormat="1" applyFont="1" applyAlignment="1" applyProtection="1">
      <alignment horizontal="right" wrapText="1"/>
      <protection locked="0"/>
    </xf>
    <xf numFmtId="2" fontId="13" fillId="0" borderId="0" xfId="0" applyNumberFormat="1" applyFont="1" applyAlignment="1" applyProtection="1">
      <alignment horizontal="right"/>
      <protection locked="0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2" fontId="13" fillId="0" borderId="0" xfId="0" applyNumberFormat="1" applyFont="1" applyAlignment="1" applyProtection="1">
      <alignment horizontal="right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2" fontId="13" fillId="0" borderId="2" xfId="0" applyNumberFormat="1" applyFont="1" applyBorder="1" applyAlignment="1" applyProtection="1">
      <alignment horizontal="right" vertical="center" wrapText="1"/>
      <protection locked="0"/>
    </xf>
    <xf numFmtId="4" fontId="13" fillId="0" borderId="2" xfId="0" applyNumberFormat="1" applyFont="1" applyBorder="1" applyAlignment="1">
      <alignment horizontal="right" vertical="center" wrapText="1"/>
    </xf>
    <xf numFmtId="49" fontId="16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right" vertical="center"/>
    </xf>
    <xf numFmtId="2" fontId="13" fillId="0" borderId="2" xfId="0" applyNumberFormat="1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 wrapText="1"/>
    </xf>
    <xf numFmtId="2" fontId="13" fillId="0" borderId="3" xfId="0" applyNumberFormat="1" applyFont="1" applyBorder="1" applyAlignment="1" applyProtection="1">
      <alignment horizontal="right" vertical="center" wrapText="1"/>
      <protection locked="0"/>
    </xf>
    <xf numFmtId="4" fontId="13" fillId="0" borderId="3" xfId="0" applyNumberFormat="1" applyFont="1" applyBorder="1" applyAlignment="1">
      <alignment horizontal="right" vertical="center" wrapText="1"/>
    </xf>
    <xf numFmtId="0" fontId="19" fillId="0" borderId="0" xfId="0" applyFont="1"/>
    <xf numFmtId="49" fontId="1" fillId="0" borderId="0" xfId="0" applyNumberFormat="1" applyFont="1" applyAlignment="1">
      <alignment vertical="center"/>
    </xf>
    <xf numFmtId="0" fontId="0" fillId="0" borderId="0" xfId="0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justify" vertical="top" wrapText="1"/>
    </xf>
    <xf numFmtId="49" fontId="15" fillId="3" borderId="0" xfId="0" applyNumberFormat="1" applyFont="1" applyFill="1" applyAlignment="1">
      <alignment horizontal="center"/>
    </xf>
    <xf numFmtId="49" fontId="12" fillId="3" borderId="0" xfId="0" applyNumberFormat="1" applyFont="1" applyFill="1" applyAlignment="1">
      <alignment horizontal="center"/>
    </xf>
    <xf numFmtId="0" fontId="22" fillId="0" borderId="2" xfId="0" applyFont="1" applyBorder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" fillId="0" borderId="4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0" fillId="0" borderId="0" xfId="0"/>
    <xf numFmtId="49" fontId="11" fillId="0" borderId="0" xfId="0" applyNumberFormat="1" applyFont="1" applyAlignment="1">
      <alignment horizontal="center" vertical="top"/>
    </xf>
    <xf numFmtId="0" fontId="10" fillId="0" borderId="0" xfId="0" applyFont="1"/>
    <xf numFmtId="49" fontId="12" fillId="0" borderId="0" xfId="0" applyNumberFormat="1" applyFont="1" applyAlignment="1">
      <alignment horizontal="left"/>
    </xf>
    <xf numFmtId="0" fontId="14" fillId="0" borderId="0" xfId="0" applyFont="1"/>
    <xf numFmtId="49" fontId="18" fillId="0" borderId="0" xfId="0" applyNumberFormat="1" applyFont="1" applyAlignment="1">
      <alignment horizontal="center" vertical="top"/>
    </xf>
    <xf numFmtId="0" fontId="4" fillId="0" borderId="0" xfId="0" applyFont="1"/>
    <xf numFmtId="49" fontId="3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 vertical="center" wrapText="1"/>
    </xf>
  </cellXfs>
  <cellStyles count="11">
    <cellStyle name="Comma 2 2" xfId="1" xr:uid="{00000000-0005-0000-0000-000000000000}"/>
    <cellStyle name="Hiperveza_CJENIK-2004" xfId="2" xr:uid="{00000000-0005-0000-0000-000001000000}"/>
    <cellStyle name="Normal 10" xfId="3" xr:uid="{00000000-0005-0000-0000-000003000000}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0" xfId="8" xr:uid="{00000000-0005-0000-0000-000008000000}"/>
    <cellStyle name="Normalno" xfId="0" builtinId="0"/>
    <cellStyle name="Obično_A.9. BoQ Slatina Čađavica" xfId="9" xr:uid="{00000000-0005-0000-0000-000009000000}"/>
    <cellStyle name="STAVKE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5"/>
  <sheetViews>
    <sheetView tabSelected="1" view="pageLayout" zoomScaleNormal="100" zoomScaleSheetLayoutView="115" workbookViewId="0">
      <selection activeCell="F141" sqref="F141"/>
    </sheetView>
  </sheetViews>
  <sheetFormatPr defaultRowHeight="12.75"/>
  <cols>
    <col min="1" max="1" width="5" style="7" customWidth="1"/>
    <col min="2" max="2" width="10.85546875" style="7" customWidth="1"/>
    <col min="3" max="3" width="37" style="3" customWidth="1"/>
    <col min="4" max="4" width="7.28515625" style="4" customWidth="1"/>
    <col min="5" max="6" width="7.28515625" style="2" customWidth="1"/>
    <col min="7" max="7" width="12.28515625" style="15" customWidth="1"/>
    <col min="8" max="8" width="10.140625" style="1" bestFit="1" customWidth="1"/>
    <col min="9" max="16384" width="9.140625" style="1"/>
  </cols>
  <sheetData>
    <row r="2" spans="1:10" ht="15" customHeight="1">
      <c r="A2" s="103" t="s">
        <v>41</v>
      </c>
      <c r="B2" s="104"/>
      <c r="C2" s="119" t="s">
        <v>76</v>
      </c>
      <c r="D2" s="107"/>
      <c r="E2" s="107"/>
      <c r="F2" s="107"/>
      <c r="G2" s="93"/>
      <c r="H2" s="93"/>
      <c r="I2" s="93"/>
      <c r="J2" s="93"/>
    </row>
    <row r="4" spans="1:10" ht="15" customHeight="1">
      <c r="A4" s="118" t="s">
        <v>42</v>
      </c>
      <c r="B4" s="118"/>
      <c r="C4" s="120" t="s">
        <v>93</v>
      </c>
      <c r="D4" s="120"/>
      <c r="E4" s="120"/>
      <c r="F4" s="120"/>
      <c r="G4" s="120"/>
      <c r="H4" s="94"/>
      <c r="I4" s="94"/>
      <c r="J4" s="94"/>
    </row>
    <row r="5" spans="1:10" ht="15" customHeight="1">
      <c r="A5" s="118"/>
      <c r="B5" s="118"/>
      <c r="C5" s="120"/>
      <c r="D5" s="120"/>
      <c r="E5" s="120"/>
      <c r="F5" s="120"/>
      <c r="G5" s="120"/>
      <c r="H5" s="94"/>
      <c r="I5" s="94"/>
      <c r="J5" s="94"/>
    </row>
    <row r="7" spans="1:10" ht="15">
      <c r="A7" s="107" t="s">
        <v>77</v>
      </c>
      <c r="B7" s="107"/>
      <c r="C7" s="95" t="s">
        <v>44</v>
      </c>
      <c r="D7"/>
      <c r="E7"/>
      <c r="F7"/>
      <c r="G7"/>
    </row>
    <row r="9" spans="1:10">
      <c r="A9" s="107" t="s">
        <v>43</v>
      </c>
      <c r="B9" s="107"/>
      <c r="C9" s="96" t="s">
        <v>78</v>
      </c>
      <c r="D9" s="3"/>
      <c r="E9" s="3"/>
      <c r="F9" s="3"/>
      <c r="G9" s="3"/>
    </row>
    <row r="11" spans="1:10" ht="15">
      <c r="A11" s="116"/>
      <c r="B11" s="116"/>
      <c r="C11" s="95"/>
      <c r="D11"/>
      <c r="E11"/>
      <c r="F11"/>
      <c r="G11"/>
    </row>
    <row r="29" spans="1:7" ht="20.25">
      <c r="A29" s="108" t="s">
        <v>45</v>
      </c>
      <c r="B29" s="109"/>
      <c r="C29" s="109"/>
      <c r="D29" s="109"/>
      <c r="E29" s="109"/>
      <c r="F29" s="109"/>
      <c r="G29" s="109"/>
    </row>
    <row r="31" spans="1:7" ht="18.75" customHeight="1">
      <c r="A31" s="117" t="s">
        <v>96</v>
      </c>
      <c r="B31" s="117"/>
      <c r="C31" s="117"/>
      <c r="D31" s="117"/>
      <c r="E31" s="117"/>
      <c r="F31" s="117"/>
      <c r="G31" s="117"/>
    </row>
    <row r="32" spans="1:7" ht="21" customHeight="1">
      <c r="A32" s="117"/>
      <c r="B32" s="117"/>
      <c r="C32" s="117"/>
      <c r="D32" s="117"/>
      <c r="E32" s="117"/>
      <c r="F32" s="117"/>
      <c r="G32" s="117"/>
    </row>
    <row r="33" spans="1:7" ht="15.75">
      <c r="A33" s="110"/>
      <c r="B33" s="110"/>
      <c r="C33" s="111"/>
      <c r="D33" s="111"/>
      <c r="E33" s="111"/>
      <c r="F33" s="111"/>
      <c r="G33" s="111"/>
    </row>
    <row r="34" spans="1:7" ht="21">
      <c r="A34" s="114"/>
      <c r="B34" s="114"/>
      <c r="C34" s="115"/>
      <c r="D34" s="115"/>
      <c r="E34" s="115"/>
      <c r="F34" s="115"/>
      <c r="G34" s="115"/>
    </row>
    <row r="52" spans="1:7" ht="15">
      <c r="A52" s="107" t="s">
        <v>97</v>
      </c>
      <c r="B52" s="107"/>
      <c r="C52" s="107"/>
      <c r="E52" s="101" t="s">
        <v>33</v>
      </c>
      <c r="F52" s="102"/>
      <c r="G52" s="102"/>
    </row>
    <row r="53" spans="1:7">
      <c r="A53" s="60"/>
      <c r="B53" s="8"/>
      <c r="C53" s="8"/>
      <c r="F53" s="9"/>
      <c r="G53" s="16"/>
    </row>
    <row r="54" spans="1:7">
      <c r="A54" s="60"/>
      <c r="B54" s="8"/>
      <c r="C54" s="8"/>
      <c r="F54" s="9"/>
      <c r="G54" s="16"/>
    </row>
    <row r="55" spans="1:7">
      <c r="A55" s="60"/>
      <c r="B55" s="8"/>
      <c r="C55" s="8"/>
      <c r="F55" s="9"/>
      <c r="G55" s="16"/>
    </row>
    <row r="56" spans="1:7">
      <c r="A56" s="18"/>
      <c r="B56" s="18"/>
      <c r="C56" s="19"/>
      <c r="D56" s="14"/>
      <c r="E56" s="15"/>
      <c r="F56" s="15"/>
    </row>
    <row r="57" spans="1:7">
      <c r="A57" s="20" t="s">
        <v>0</v>
      </c>
      <c r="B57" s="20" t="s">
        <v>22</v>
      </c>
      <c r="C57" s="21" t="s">
        <v>1</v>
      </c>
      <c r="D57" s="21" t="s">
        <v>2</v>
      </c>
      <c r="E57" s="21" t="s">
        <v>3</v>
      </c>
      <c r="F57" s="21" t="s">
        <v>4</v>
      </c>
      <c r="G57" s="21" t="s">
        <v>5</v>
      </c>
    </row>
    <row r="58" spans="1:7">
      <c r="A58" s="98"/>
      <c r="B58" s="98"/>
      <c r="C58" s="99"/>
      <c r="D58" s="99"/>
      <c r="E58" s="99"/>
      <c r="F58" s="99"/>
      <c r="G58" s="99"/>
    </row>
    <row r="59" spans="1:7">
      <c r="A59" s="18"/>
      <c r="B59" s="18"/>
      <c r="C59" s="19"/>
      <c r="D59" s="14"/>
      <c r="E59" s="15"/>
      <c r="F59" s="22"/>
      <c r="G59" s="22"/>
    </row>
    <row r="60" spans="1:7">
      <c r="A60" s="23" t="s">
        <v>6</v>
      </c>
      <c r="B60" s="23"/>
      <c r="C60" s="24" t="s">
        <v>19</v>
      </c>
      <c r="D60" s="14"/>
      <c r="E60" s="15"/>
      <c r="F60" s="22"/>
      <c r="G60" s="22"/>
    </row>
    <row r="61" spans="1:7">
      <c r="A61" s="23"/>
      <c r="B61" s="23"/>
      <c r="C61" s="24"/>
      <c r="D61" s="14"/>
      <c r="E61" s="15"/>
      <c r="F61" s="22"/>
      <c r="G61" s="22"/>
    </row>
    <row r="62" spans="1:7">
      <c r="A62" s="18"/>
      <c r="B62" s="18"/>
      <c r="C62" s="19"/>
      <c r="D62" s="14"/>
      <c r="E62" s="15"/>
      <c r="F62" s="22"/>
      <c r="G62" s="22"/>
    </row>
    <row r="63" spans="1:7" ht="27.75" customHeight="1">
      <c r="A63" s="25" t="s">
        <v>23</v>
      </c>
      <c r="B63" s="25"/>
      <c r="C63" s="97" t="s">
        <v>72</v>
      </c>
      <c r="D63" s="14" t="s">
        <v>7</v>
      </c>
      <c r="E63" s="26">
        <v>36.5</v>
      </c>
      <c r="F63" s="62"/>
    </row>
    <row r="64" spans="1:7">
      <c r="A64" s="25"/>
      <c r="B64" s="64"/>
      <c r="C64" s="27"/>
      <c r="D64" s="14"/>
      <c r="E64" s="26"/>
      <c r="F64" s="61"/>
    </row>
    <row r="65" spans="1:7" ht="49.5" customHeight="1">
      <c r="A65" s="25" t="s">
        <v>24</v>
      </c>
      <c r="B65" s="64"/>
      <c r="C65" s="17" t="s">
        <v>79</v>
      </c>
      <c r="D65" s="14" t="s">
        <v>21</v>
      </c>
      <c r="E65" s="26">
        <v>1</v>
      </c>
      <c r="F65" s="22"/>
      <c r="G65" s="15">
        <f>F65*E65</f>
        <v>0</v>
      </c>
    </row>
    <row r="66" spans="1:7">
      <c r="A66" s="25"/>
      <c r="B66" s="25"/>
      <c r="C66" s="27"/>
      <c r="D66" s="14"/>
      <c r="E66" s="26"/>
      <c r="F66" s="22"/>
    </row>
    <row r="67" spans="1:7" ht="48.75" customHeight="1">
      <c r="A67" s="25" t="s">
        <v>26</v>
      </c>
      <c r="B67" s="25"/>
      <c r="C67" s="17" t="s">
        <v>80</v>
      </c>
      <c r="D67" s="14" t="s">
        <v>7</v>
      </c>
      <c r="E67" s="26">
        <v>36.5</v>
      </c>
      <c r="F67" s="22"/>
      <c r="G67" s="15">
        <f t="shared" ref="G67" si="0">F67*E67</f>
        <v>0</v>
      </c>
    </row>
    <row r="68" spans="1:7">
      <c r="A68" s="25"/>
      <c r="B68" s="25"/>
      <c r="C68" s="27"/>
      <c r="D68" s="14"/>
      <c r="E68" s="26"/>
      <c r="F68" s="22"/>
    </row>
    <row r="69" spans="1:7">
      <c r="A69" s="18"/>
      <c r="B69" s="18"/>
      <c r="C69" s="17"/>
      <c r="D69" s="14"/>
      <c r="E69" s="15"/>
      <c r="F69" s="22"/>
    </row>
    <row r="70" spans="1:7">
      <c r="A70" s="30"/>
      <c r="B70" s="30"/>
      <c r="C70" s="31" t="s">
        <v>25</v>
      </c>
      <c r="D70" s="32" t="s">
        <v>98</v>
      </c>
      <c r="E70" s="33"/>
      <c r="F70" s="34"/>
      <c r="G70" s="35">
        <f>SUM(G63:G67)</f>
        <v>0</v>
      </c>
    </row>
    <row r="71" spans="1:7">
      <c r="A71" s="36"/>
      <c r="B71" s="36"/>
      <c r="C71" s="37"/>
      <c r="D71" s="38"/>
      <c r="E71" s="39"/>
      <c r="F71" s="40"/>
      <c r="G71" s="56"/>
    </row>
    <row r="72" spans="1:7">
      <c r="A72" s="36"/>
      <c r="B72" s="36"/>
      <c r="C72" s="37"/>
      <c r="D72" s="38"/>
      <c r="E72" s="39"/>
      <c r="F72" s="40"/>
      <c r="G72" s="56"/>
    </row>
    <row r="73" spans="1:7">
      <c r="A73" s="36"/>
      <c r="B73" s="36"/>
      <c r="C73" s="37"/>
      <c r="D73" s="38"/>
      <c r="E73" s="39"/>
      <c r="F73" s="40"/>
      <c r="G73" s="39"/>
    </row>
    <row r="74" spans="1:7">
      <c r="A74" s="41" t="s">
        <v>8</v>
      </c>
      <c r="B74" s="41"/>
      <c r="C74" s="13" t="s">
        <v>49</v>
      </c>
      <c r="D74" s="14"/>
      <c r="E74" s="15"/>
      <c r="F74" s="22"/>
    </row>
    <row r="75" spans="1:7">
      <c r="A75" s="41"/>
      <c r="B75" s="41"/>
      <c r="C75" s="13"/>
      <c r="D75" s="14"/>
      <c r="E75" s="15"/>
      <c r="F75" s="22"/>
    </row>
    <row r="76" spans="1:7">
      <c r="A76" s="18"/>
      <c r="B76" s="18"/>
      <c r="C76" s="19"/>
      <c r="D76" s="14"/>
      <c r="E76" s="15"/>
      <c r="F76" s="22"/>
    </row>
    <row r="77" spans="1:7" ht="48">
      <c r="A77" s="25" t="s">
        <v>27</v>
      </c>
      <c r="B77" s="25"/>
      <c r="C77" s="50" t="s">
        <v>94</v>
      </c>
      <c r="D77" s="43" t="s">
        <v>21</v>
      </c>
      <c r="E77" s="26">
        <v>145</v>
      </c>
      <c r="F77" s="22"/>
      <c r="G77" s="15">
        <f>F77*E77</f>
        <v>0</v>
      </c>
    </row>
    <row r="78" spans="1:7" ht="11.25" customHeight="1">
      <c r="A78" s="25"/>
      <c r="B78" s="64"/>
      <c r="C78" s="42"/>
      <c r="D78" s="43"/>
      <c r="E78" s="26"/>
      <c r="F78" s="22"/>
    </row>
    <row r="79" spans="1:7" ht="48">
      <c r="A79" s="25" t="s">
        <v>28</v>
      </c>
      <c r="B79" s="25"/>
      <c r="C79" s="42" t="s">
        <v>46</v>
      </c>
      <c r="D79" s="43" t="s">
        <v>21</v>
      </c>
      <c r="E79" s="26">
        <v>20</v>
      </c>
      <c r="F79" s="22"/>
      <c r="G79" s="15">
        <f t="shared" ref="G79:G85" si="1">F79*E79</f>
        <v>0</v>
      </c>
    </row>
    <row r="80" spans="1:7">
      <c r="A80" s="25"/>
      <c r="B80" s="64"/>
      <c r="C80" s="42"/>
      <c r="D80" s="43"/>
      <c r="E80" s="26"/>
      <c r="F80" s="22"/>
    </row>
    <row r="81" spans="1:7" ht="50.25" customHeight="1">
      <c r="A81" s="25" t="s">
        <v>82</v>
      </c>
      <c r="B81" s="25"/>
      <c r="C81" s="50" t="s">
        <v>47</v>
      </c>
      <c r="D81" s="14" t="s">
        <v>20</v>
      </c>
      <c r="E81" s="26">
        <v>40</v>
      </c>
      <c r="F81" s="29"/>
      <c r="G81" s="15">
        <f t="shared" si="1"/>
        <v>0</v>
      </c>
    </row>
    <row r="82" spans="1:7">
      <c r="A82" s="25"/>
      <c r="B82" s="64"/>
      <c r="C82" s="27"/>
      <c r="D82" s="14"/>
      <c r="E82" s="26"/>
      <c r="F82" s="29"/>
    </row>
    <row r="83" spans="1:7" ht="27" customHeight="1">
      <c r="A83" s="25" t="s">
        <v>83</v>
      </c>
      <c r="B83" s="25"/>
      <c r="C83" s="42" t="s">
        <v>95</v>
      </c>
      <c r="D83" s="14" t="s">
        <v>21</v>
      </c>
      <c r="E83" s="26">
        <v>50</v>
      </c>
      <c r="F83" s="22"/>
      <c r="G83" s="15">
        <f t="shared" si="1"/>
        <v>0</v>
      </c>
    </row>
    <row r="84" spans="1:7">
      <c r="A84" s="18"/>
      <c r="B84" s="18"/>
      <c r="C84" s="42"/>
      <c r="D84" s="14"/>
      <c r="E84" s="26"/>
      <c r="F84" s="22"/>
    </row>
    <row r="85" spans="1:7" ht="60">
      <c r="A85" s="18" t="s">
        <v>84</v>
      </c>
      <c r="B85" s="25"/>
      <c r="C85" s="50" t="s">
        <v>48</v>
      </c>
      <c r="D85" s="14" t="s">
        <v>21</v>
      </c>
      <c r="E85" s="26">
        <v>2</v>
      </c>
      <c r="F85" s="22"/>
      <c r="G85" s="15">
        <f t="shared" si="1"/>
        <v>0</v>
      </c>
    </row>
    <row r="86" spans="1:7" ht="14.25" customHeight="1">
      <c r="A86" s="18"/>
      <c r="B86" s="18"/>
      <c r="C86" s="42"/>
      <c r="D86" s="14"/>
      <c r="E86" s="26"/>
      <c r="F86" s="22"/>
    </row>
    <row r="87" spans="1:7">
      <c r="A87" s="18"/>
      <c r="B87" s="18"/>
      <c r="C87" s="19"/>
      <c r="D87" s="14"/>
      <c r="E87" s="15"/>
      <c r="F87" s="22"/>
    </row>
    <row r="88" spans="1:7" ht="18" customHeight="1">
      <c r="A88" s="30"/>
      <c r="B88" s="30"/>
      <c r="C88" s="31" t="s">
        <v>50</v>
      </c>
      <c r="D88" s="32" t="s">
        <v>98</v>
      </c>
      <c r="E88" s="33"/>
      <c r="F88" s="34"/>
      <c r="G88" s="35">
        <f>SUM(G77:G85)</f>
        <v>0</v>
      </c>
    </row>
    <row r="89" spans="1:7">
      <c r="A89" s="36"/>
      <c r="B89" s="36"/>
      <c r="C89" s="37"/>
      <c r="D89" s="38"/>
      <c r="E89" s="39"/>
      <c r="F89" s="40"/>
      <c r="G89" s="56"/>
    </row>
    <row r="90" spans="1:7">
      <c r="A90" s="36"/>
      <c r="B90" s="36"/>
      <c r="C90" s="37"/>
      <c r="D90" s="38"/>
      <c r="E90" s="39"/>
      <c r="F90" s="40"/>
      <c r="G90" s="56"/>
    </row>
    <row r="91" spans="1:7">
      <c r="A91" s="36"/>
      <c r="B91" s="36"/>
      <c r="C91" s="37"/>
      <c r="D91" s="38"/>
      <c r="E91" s="39"/>
      <c r="F91" s="40"/>
      <c r="G91" s="56"/>
    </row>
    <row r="92" spans="1:7">
      <c r="A92" s="36"/>
      <c r="B92" s="36"/>
      <c r="C92" s="37"/>
      <c r="D92" s="38"/>
      <c r="E92" s="39"/>
      <c r="F92" s="40"/>
      <c r="G92" s="56"/>
    </row>
    <row r="93" spans="1:7">
      <c r="A93" s="36"/>
      <c r="B93" s="36"/>
      <c r="C93" s="37"/>
      <c r="D93" s="38"/>
      <c r="E93" s="39"/>
      <c r="F93" s="40"/>
      <c r="G93" s="56"/>
    </row>
    <row r="94" spans="1:7">
      <c r="A94" s="36"/>
      <c r="B94" s="36"/>
      <c r="C94" s="37"/>
      <c r="D94" s="38"/>
      <c r="E94" s="39"/>
      <c r="F94" s="40"/>
      <c r="G94" s="56"/>
    </row>
    <row r="95" spans="1:7">
      <c r="A95" s="36"/>
      <c r="B95" s="36"/>
      <c r="C95" s="37"/>
      <c r="D95" s="38"/>
      <c r="E95" s="39"/>
      <c r="F95" s="40"/>
      <c r="G95" s="56"/>
    </row>
    <row r="96" spans="1:7">
      <c r="A96" s="18"/>
      <c r="B96" s="18"/>
      <c r="C96" s="19"/>
      <c r="D96" s="14"/>
      <c r="E96" s="15"/>
      <c r="F96" s="22"/>
    </row>
    <row r="97" spans="1:7">
      <c r="A97" s="44" t="s">
        <v>9</v>
      </c>
      <c r="B97" s="44"/>
      <c r="C97" s="45" t="s">
        <v>51</v>
      </c>
      <c r="D97" s="45"/>
      <c r="E97" s="15"/>
      <c r="F97" s="22"/>
    </row>
    <row r="98" spans="1:7">
      <c r="A98" s="44"/>
      <c r="B98" s="44"/>
      <c r="C98" s="45"/>
      <c r="D98" s="45"/>
      <c r="E98" s="15"/>
      <c r="F98" s="22"/>
    </row>
    <row r="99" spans="1:7">
      <c r="A99" s="44"/>
      <c r="B99" s="44"/>
      <c r="C99" s="45"/>
      <c r="D99" s="45"/>
      <c r="E99" s="15"/>
      <c r="F99" s="22"/>
    </row>
    <row r="100" spans="1:7" ht="38.25" customHeight="1">
      <c r="A100" s="25" t="s">
        <v>29</v>
      </c>
      <c r="B100" s="25"/>
      <c r="C100" s="42" t="s">
        <v>53</v>
      </c>
      <c r="D100" s="46" t="s">
        <v>21</v>
      </c>
      <c r="E100" s="26">
        <v>8</v>
      </c>
      <c r="F100" s="22"/>
      <c r="G100" s="15">
        <f>F100*E100</f>
        <v>0</v>
      </c>
    </row>
    <row r="101" spans="1:7" ht="12.75" customHeight="1">
      <c r="A101" s="18"/>
      <c r="B101" s="65"/>
      <c r="C101" s="19"/>
      <c r="D101" s="14"/>
      <c r="E101" s="15"/>
      <c r="F101" s="22"/>
    </row>
    <row r="102" spans="1:7" ht="26.25" customHeight="1">
      <c r="A102" s="25" t="s">
        <v>85</v>
      </c>
      <c r="B102" s="25"/>
      <c r="C102" s="47" t="s">
        <v>54</v>
      </c>
      <c r="D102" s="43" t="s">
        <v>7</v>
      </c>
      <c r="E102" s="26">
        <v>36.5</v>
      </c>
      <c r="F102" s="29"/>
      <c r="G102" s="15">
        <f>F102*E102</f>
        <v>0</v>
      </c>
    </row>
    <row r="103" spans="1:7">
      <c r="A103" s="18"/>
      <c r="B103" s="65"/>
      <c r="C103" s="47"/>
      <c r="D103" s="43"/>
      <c r="E103" s="26"/>
      <c r="F103" s="22"/>
    </row>
    <row r="104" spans="1:7" ht="26.25" customHeight="1">
      <c r="A104" s="25" t="s">
        <v>86</v>
      </c>
      <c r="B104" s="25"/>
      <c r="C104" s="47" t="s">
        <v>74</v>
      </c>
      <c r="D104" s="14" t="s">
        <v>11</v>
      </c>
      <c r="E104" s="26">
        <v>20</v>
      </c>
      <c r="G104" s="15">
        <f t="shared" ref="G104" si="2">F104*E104</f>
        <v>0</v>
      </c>
    </row>
    <row r="105" spans="1:7">
      <c r="A105" s="25"/>
      <c r="B105" s="25"/>
      <c r="C105" s="49"/>
      <c r="D105" s="14"/>
      <c r="E105" s="26"/>
    </row>
    <row r="106" spans="1:7">
      <c r="A106" s="25"/>
      <c r="B106" s="25"/>
      <c r="C106" s="49"/>
      <c r="D106" s="14"/>
      <c r="E106" s="26"/>
      <c r="G106" s="48"/>
    </row>
    <row r="107" spans="1:7">
      <c r="A107" s="30"/>
      <c r="B107" s="30"/>
      <c r="C107" s="31" t="s">
        <v>52</v>
      </c>
      <c r="D107" s="32" t="s">
        <v>98</v>
      </c>
      <c r="E107" s="33"/>
      <c r="F107" s="34"/>
      <c r="G107" s="35">
        <f>SUM(G100:G104)</f>
        <v>0</v>
      </c>
    </row>
    <row r="108" spans="1:7">
      <c r="A108" s="25"/>
      <c r="B108" s="25"/>
      <c r="C108" s="49"/>
      <c r="D108" s="43"/>
      <c r="E108" s="26"/>
      <c r="F108" s="22"/>
      <c r="G108" s="48"/>
    </row>
    <row r="109" spans="1:7">
      <c r="A109" s="18"/>
      <c r="B109" s="18"/>
      <c r="C109" s="19"/>
      <c r="D109" s="14"/>
      <c r="E109" s="15"/>
      <c r="F109" s="22"/>
    </row>
    <row r="110" spans="1:7">
      <c r="A110" s="18"/>
      <c r="B110" s="18"/>
      <c r="C110" s="19"/>
      <c r="D110" s="14"/>
      <c r="E110" s="15"/>
      <c r="F110" s="22"/>
    </row>
    <row r="111" spans="1:7">
      <c r="A111" s="44" t="s">
        <v>12</v>
      </c>
      <c r="B111" s="44"/>
      <c r="C111" s="45" t="s">
        <v>55</v>
      </c>
      <c r="D111" s="14"/>
      <c r="E111" s="15"/>
      <c r="F111" s="22"/>
    </row>
    <row r="112" spans="1:7">
      <c r="A112" s="44"/>
      <c r="B112" s="44"/>
      <c r="C112" s="45"/>
      <c r="D112" s="14"/>
      <c r="E112" s="15"/>
      <c r="F112" s="22"/>
    </row>
    <row r="113" spans="1:7">
      <c r="A113" s="18"/>
      <c r="B113" s="18"/>
      <c r="C113" s="19"/>
      <c r="D113" s="14"/>
      <c r="E113" s="15"/>
      <c r="F113" s="22"/>
    </row>
    <row r="114" spans="1:7" ht="36">
      <c r="A114" s="25" t="s">
        <v>87</v>
      </c>
      <c r="B114" s="25"/>
      <c r="C114" s="17" t="s">
        <v>56</v>
      </c>
      <c r="D114" s="14" t="s">
        <v>21</v>
      </c>
      <c r="E114" s="26">
        <v>6.5</v>
      </c>
      <c r="F114" s="22"/>
      <c r="G114" s="15">
        <f>F114*E114</f>
        <v>0</v>
      </c>
    </row>
    <row r="115" spans="1:7" ht="14.25" customHeight="1">
      <c r="A115" s="18"/>
      <c r="B115" s="18"/>
      <c r="C115" s="17"/>
      <c r="D115" s="43"/>
      <c r="E115" s="26"/>
      <c r="F115" s="22"/>
    </row>
    <row r="116" spans="1:7" ht="72">
      <c r="A116" s="25" t="s">
        <v>88</v>
      </c>
      <c r="B116" s="25"/>
      <c r="C116" s="17" t="s">
        <v>57</v>
      </c>
      <c r="D116" s="43" t="s">
        <v>21</v>
      </c>
      <c r="E116" s="26">
        <v>21.5</v>
      </c>
      <c r="F116" s="22"/>
      <c r="G116" s="15">
        <f t="shared" ref="G116:G123" si="3">F116*E116</f>
        <v>0</v>
      </c>
    </row>
    <row r="117" spans="1:7">
      <c r="A117" s="18"/>
      <c r="B117" s="18"/>
      <c r="C117" s="19"/>
      <c r="D117" s="14"/>
      <c r="E117" s="15"/>
      <c r="F117" s="22"/>
    </row>
    <row r="118" spans="1:7" ht="74.25" customHeight="1">
      <c r="A118" s="25" t="s">
        <v>89</v>
      </c>
      <c r="B118" s="25"/>
      <c r="C118" s="17" t="s">
        <v>58</v>
      </c>
      <c r="D118" s="14" t="s">
        <v>21</v>
      </c>
      <c r="E118" s="26">
        <v>22</v>
      </c>
      <c r="F118" s="22"/>
      <c r="G118" s="15">
        <f t="shared" si="3"/>
        <v>0</v>
      </c>
    </row>
    <row r="119" spans="1:7" ht="14.25" customHeight="1">
      <c r="A119" s="18"/>
      <c r="B119" s="18"/>
      <c r="C119" s="17"/>
      <c r="D119" s="43"/>
      <c r="E119" s="26"/>
      <c r="F119" s="22"/>
    </row>
    <row r="120" spans="1:7" ht="60.75" customHeight="1">
      <c r="A120" s="25" t="s">
        <v>92</v>
      </c>
      <c r="B120" s="25"/>
      <c r="C120" s="17" t="s">
        <v>69</v>
      </c>
      <c r="D120" s="43"/>
      <c r="E120" s="26"/>
      <c r="F120" s="22"/>
    </row>
    <row r="121" spans="1:7">
      <c r="A121" s="25"/>
      <c r="B121" s="25"/>
      <c r="C121" s="17"/>
      <c r="D121" s="43"/>
      <c r="E121" s="26"/>
      <c r="F121" s="22"/>
    </row>
    <row r="122" spans="1:7">
      <c r="A122" s="25"/>
      <c r="B122" s="25"/>
      <c r="C122" s="17" t="s">
        <v>70</v>
      </c>
      <c r="D122" s="43" t="s">
        <v>71</v>
      </c>
      <c r="E122" s="26">
        <v>1350</v>
      </c>
      <c r="F122" s="22"/>
      <c r="G122" s="15">
        <f>F122*E122</f>
        <v>0</v>
      </c>
    </row>
    <row r="123" spans="1:7">
      <c r="A123" s="25"/>
      <c r="B123" s="25"/>
      <c r="C123" s="17" t="s">
        <v>73</v>
      </c>
      <c r="D123" s="43" t="s">
        <v>71</v>
      </c>
      <c r="E123" s="26">
        <v>2050</v>
      </c>
      <c r="F123" s="22"/>
      <c r="G123" s="15">
        <f t="shared" si="3"/>
        <v>0</v>
      </c>
    </row>
    <row r="124" spans="1:7">
      <c r="A124" s="18"/>
      <c r="B124" s="18"/>
      <c r="C124" s="17"/>
      <c r="D124" s="43"/>
      <c r="E124" s="26"/>
      <c r="F124" s="22"/>
    </row>
    <row r="125" spans="1:7">
      <c r="A125" s="18"/>
      <c r="B125" s="18"/>
      <c r="C125" s="27"/>
      <c r="D125" s="14"/>
      <c r="E125" s="15"/>
      <c r="F125" s="22"/>
    </row>
    <row r="126" spans="1:7">
      <c r="A126" s="30"/>
      <c r="B126" s="30"/>
      <c r="C126" s="31" t="s">
        <v>59</v>
      </c>
      <c r="D126" s="32" t="s">
        <v>98</v>
      </c>
      <c r="E126" s="33"/>
      <c r="F126" s="34"/>
      <c r="G126" s="35">
        <f>SUM(G114:G123)</f>
        <v>0</v>
      </c>
    </row>
    <row r="127" spans="1:7">
      <c r="A127" s="36"/>
      <c r="B127" s="36"/>
      <c r="C127" s="37"/>
      <c r="D127" s="38"/>
      <c r="E127" s="39"/>
      <c r="F127" s="40"/>
      <c r="G127" s="56"/>
    </row>
    <row r="128" spans="1:7">
      <c r="A128" s="36"/>
      <c r="B128" s="36"/>
      <c r="C128" s="37"/>
      <c r="D128" s="38"/>
      <c r="E128" s="39"/>
      <c r="F128" s="40"/>
      <c r="G128" s="56"/>
    </row>
    <row r="129" spans="1:7">
      <c r="A129" s="36"/>
      <c r="B129" s="36"/>
      <c r="C129" s="37"/>
      <c r="D129" s="38"/>
      <c r="E129" s="39"/>
      <c r="F129" s="40"/>
      <c r="G129" s="56"/>
    </row>
    <row r="130" spans="1:7">
      <c r="A130" s="36"/>
      <c r="B130" s="36"/>
      <c r="C130" s="37"/>
      <c r="D130" s="38"/>
      <c r="E130" s="39"/>
      <c r="F130" s="40"/>
      <c r="G130" s="56"/>
    </row>
    <row r="131" spans="1:7">
      <c r="A131" s="36"/>
      <c r="B131" s="36"/>
      <c r="C131" s="37"/>
      <c r="D131" s="38"/>
      <c r="E131" s="39"/>
      <c r="F131" s="40"/>
      <c r="G131" s="56"/>
    </row>
    <row r="132" spans="1:7">
      <c r="A132" s="36"/>
      <c r="B132" s="36"/>
      <c r="C132" s="37"/>
      <c r="D132" s="38"/>
      <c r="E132" s="39"/>
      <c r="F132" s="40"/>
      <c r="G132" s="56"/>
    </row>
    <row r="133" spans="1:7">
      <c r="A133" s="36"/>
      <c r="B133" s="36"/>
      <c r="C133" s="37"/>
      <c r="D133" s="38"/>
      <c r="E133" s="39"/>
      <c r="F133" s="40"/>
      <c r="G133" s="56"/>
    </row>
    <row r="134" spans="1:7">
      <c r="A134" s="36"/>
      <c r="B134" s="36"/>
      <c r="C134" s="37"/>
      <c r="D134" s="38"/>
      <c r="E134" s="39"/>
      <c r="F134" s="40"/>
      <c r="G134" s="56"/>
    </row>
    <row r="135" spans="1:7">
      <c r="A135" s="18"/>
      <c r="B135" s="18"/>
      <c r="C135" s="27"/>
      <c r="D135" s="14"/>
      <c r="E135" s="15"/>
      <c r="F135" s="22"/>
    </row>
    <row r="136" spans="1:7">
      <c r="A136" s="44" t="s">
        <v>10</v>
      </c>
      <c r="B136" s="44"/>
      <c r="C136" s="45" t="s">
        <v>60</v>
      </c>
      <c r="D136" s="14"/>
      <c r="E136" s="15"/>
      <c r="F136" s="22"/>
    </row>
    <row r="137" spans="1:7">
      <c r="A137" s="44"/>
      <c r="B137" s="44"/>
      <c r="C137" s="45"/>
      <c r="D137" s="14"/>
      <c r="E137" s="15"/>
      <c r="F137" s="22"/>
    </row>
    <row r="138" spans="1:7" ht="14.25" customHeight="1">
      <c r="A138" s="18"/>
      <c r="B138" s="18"/>
      <c r="C138" s="27"/>
      <c r="D138" s="46"/>
      <c r="E138" s="26"/>
      <c r="F138" s="29"/>
    </row>
    <row r="139" spans="1:7" ht="73.5" customHeight="1">
      <c r="A139" s="25" t="s">
        <v>90</v>
      </c>
      <c r="B139" s="25"/>
      <c r="C139" s="17" t="s">
        <v>75</v>
      </c>
      <c r="D139" s="46" t="s">
        <v>11</v>
      </c>
      <c r="E139" s="26">
        <v>36</v>
      </c>
      <c r="F139" s="29"/>
      <c r="G139" s="15">
        <f>F139*E139</f>
        <v>0</v>
      </c>
    </row>
    <row r="140" spans="1:7">
      <c r="A140" s="18"/>
      <c r="B140" s="18"/>
      <c r="C140" s="27"/>
      <c r="D140" s="14"/>
      <c r="E140" s="28"/>
      <c r="F140" s="29"/>
    </row>
    <row r="141" spans="1:7" ht="60">
      <c r="A141" s="18" t="s">
        <v>91</v>
      </c>
      <c r="B141" s="25"/>
      <c r="C141" s="17" t="s">
        <v>61</v>
      </c>
      <c r="D141" s="46" t="s">
        <v>11</v>
      </c>
      <c r="E141" s="26">
        <v>4</v>
      </c>
      <c r="F141" s="29"/>
      <c r="G141" s="15">
        <f t="shared" ref="G141" si="4">F141*E141</f>
        <v>0</v>
      </c>
    </row>
    <row r="142" spans="1:7">
      <c r="A142" s="18"/>
      <c r="B142" s="25"/>
      <c r="C142" s="17"/>
      <c r="D142" s="46"/>
      <c r="E142" s="26"/>
      <c r="F142" s="29"/>
    </row>
    <row r="143" spans="1:7">
      <c r="A143" s="18"/>
      <c r="B143" s="65"/>
      <c r="C143" s="63"/>
      <c r="D143" s="46"/>
      <c r="E143" s="26"/>
      <c r="F143" s="29"/>
    </row>
    <row r="144" spans="1:7">
      <c r="A144" s="30"/>
      <c r="B144" s="30"/>
      <c r="C144" s="31" t="s">
        <v>66</v>
      </c>
      <c r="D144" s="32" t="s">
        <v>98</v>
      </c>
      <c r="E144" s="33"/>
      <c r="F144" s="34"/>
      <c r="G144" s="35">
        <f>SUM(G139:G141)</f>
        <v>0</v>
      </c>
    </row>
    <row r="145" spans="1:7">
      <c r="A145" s="18"/>
      <c r="B145" s="18"/>
      <c r="C145" s="27"/>
      <c r="D145" s="14"/>
      <c r="E145" s="15"/>
      <c r="F145" s="22"/>
    </row>
    <row r="146" spans="1:7">
      <c r="A146" s="36"/>
      <c r="B146" s="36"/>
      <c r="C146" s="37"/>
      <c r="D146" s="38"/>
      <c r="E146" s="39"/>
      <c r="F146" s="70"/>
      <c r="G146" s="39"/>
    </row>
    <row r="147" spans="1:7">
      <c r="A147" s="36"/>
      <c r="B147" s="36"/>
      <c r="C147" s="37"/>
      <c r="D147" s="38"/>
      <c r="E147" s="39"/>
      <c r="F147" s="70"/>
      <c r="G147" s="39"/>
    </row>
    <row r="148" spans="1:7">
      <c r="A148" s="36"/>
      <c r="B148" s="36"/>
      <c r="C148" s="37"/>
      <c r="D148" s="38"/>
      <c r="E148" s="39"/>
      <c r="F148" s="70"/>
      <c r="G148" s="39"/>
    </row>
    <row r="149" spans="1:7">
      <c r="A149" s="36"/>
      <c r="B149" s="36"/>
      <c r="C149" s="37"/>
      <c r="D149" s="38"/>
      <c r="E149" s="39"/>
      <c r="F149" s="70"/>
      <c r="G149" s="39"/>
    </row>
    <row r="150" spans="1:7">
      <c r="A150" s="36"/>
      <c r="B150" s="36"/>
      <c r="C150" s="37"/>
      <c r="D150" s="38"/>
      <c r="E150" s="39"/>
      <c r="F150" s="70"/>
      <c r="G150" s="39"/>
    </row>
    <row r="151" spans="1:7">
      <c r="A151" s="36"/>
      <c r="B151" s="36"/>
      <c r="C151" s="37"/>
      <c r="D151" s="38"/>
      <c r="E151" s="39"/>
      <c r="F151" s="70"/>
      <c r="G151" s="39"/>
    </row>
    <row r="152" spans="1:7">
      <c r="A152" s="36"/>
      <c r="B152" s="36"/>
      <c r="C152" s="37"/>
      <c r="D152" s="38"/>
      <c r="E152" s="39"/>
      <c r="F152" s="70"/>
      <c r="G152" s="39"/>
    </row>
    <row r="153" spans="1:7">
      <c r="A153" s="36"/>
      <c r="B153" s="36"/>
      <c r="C153" s="37"/>
      <c r="D153" s="38"/>
      <c r="E153" s="39"/>
      <c r="F153" s="70"/>
      <c r="G153" s="39"/>
    </row>
    <row r="154" spans="1:7">
      <c r="A154" s="36"/>
      <c r="B154" s="36"/>
      <c r="C154" s="37"/>
      <c r="D154" s="38"/>
      <c r="E154" s="39"/>
      <c r="F154" s="70"/>
      <c r="G154" s="39"/>
    </row>
    <row r="155" spans="1:7">
      <c r="A155" s="25"/>
      <c r="B155" s="36"/>
      <c r="C155" s="50"/>
      <c r="D155" s="66"/>
      <c r="E155" s="39"/>
      <c r="F155" s="70"/>
      <c r="G155" s="39"/>
    </row>
    <row r="156" spans="1:7">
      <c r="A156" s="25"/>
      <c r="B156" s="36"/>
      <c r="C156" s="50"/>
      <c r="D156" s="66"/>
      <c r="E156" s="39"/>
      <c r="F156" s="70"/>
      <c r="G156" s="39"/>
    </row>
    <row r="157" spans="1:7">
      <c r="A157" s="18"/>
      <c r="B157" s="18"/>
      <c r="C157" s="27"/>
      <c r="D157" s="14"/>
      <c r="E157" s="15"/>
      <c r="F157" s="68"/>
    </row>
    <row r="158" spans="1:7">
      <c r="A158" s="18"/>
      <c r="B158" s="18"/>
      <c r="C158" s="19"/>
      <c r="D158" s="14"/>
      <c r="E158" s="15"/>
      <c r="F158" s="68"/>
    </row>
    <row r="159" spans="1:7" ht="15.75">
      <c r="A159" s="30"/>
      <c r="B159" s="30"/>
      <c r="C159" s="100" t="s">
        <v>13</v>
      </c>
      <c r="D159" s="52"/>
      <c r="E159" s="33"/>
      <c r="F159" s="69"/>
      <c r="G159" s="33"/>
    </row>
    <row r="160" spans="1:7">
      <c r="A160" s="18"/>
      <c r="B160" s="18"/>
      <c r="C160" s="19"/>
      <c r="D160" s="14"/>
      <c r="E160" s="15"/>
      <c r="F160" s="68"/>
    </row>
    <row r="161" spans="1:9">
      <c r="A161" s="18"/>
      <c r="B161" s="18"/>
      <c r="C161" s="19"/>
      <c r="D161" s="14"/>
      <c r="E161" s="15"/>
      <c r="F161" s="68"/>
    </row>
    <row r="162" spans="1:9">
      <c r="A162" s="41" t="s">
        <v>6</v>
      </c>
      <c r="B162" s="41"/>
      <c r="C162" s="13" t="s">
        <v>19</v>
      </c>
      <c r="D162" s="53" t="s">
        <v>98</v>
      </c>
      <c r="E162" s="54"/>
      <c r="F162" s="71"/>
      <c r="G162" s="56">
        <f>G70</f>
        <v>0</v>
      </c>
    </row>
    <row r="163" spans="1:9">
      <c r="A163" s="41"/>
      <c r="B163" s="41"/>
      <c r="C163" s="13"/>
      <c r="D163" s="53"/>
      <c r="E163" s="54"/>
      <c r="F163" s="71"/>
      <c r="G163" s="54"/>
    </row>
    <row r="164" spans="1:9">
      <c r="A164" s="41" t="s">
        <v>8</v>
      </c>
      <c r="B164" s="41"/>
      <c r="C164" s="13" t="s">
        <v>62</v>
      </c>
      <c r="D164" s="53" t="s">
        <v>98</v>
      </c>
      <c r="E164" s="54"/>
      <c r="F164" s="71"/>
      <c r="G164" s="54">
        <f>G88</f>
        <v>0</v>
      </c>
    </row>
    <row r="165" spans="1:9">
      <c r="A165" s="41"/>
      <c r="B165" s="41"/>
      <c r="C165" s="13"/>
      <c r="D165" s="53"/>
      <c r="E165" s="54"/>
      <c r="F165" s="71"/>
      <c r="G165" s="54"/>
    </row>
    <row r="166" spans="1:9">
      <c r="A166" s="23" t="s">
        <v>9</v>
      </c>
      <c r="B166" s="23"/>
      <c r="C166" s="13" t="s">
        <v>63</v>
      </c>
      <c r="D166" s="53" t="s">
        <v>98</v>
      </c>
      <c r="E166" s="54"/>
      <c r="F166" s="71"/>
      <c r="G166" s="54">
        <f>G107</f>
        <v>0</v>
      </c>
    </row>
    <row r="167" spans="1:9">
      <c r="A167" s="23"/>
      <c r="B167" s="23"/>
      <c r="C167" s="45"/>
      <c r="D167" s="53"/>
      <c r="E167" s="54"/>
      <c r="F167" s="71"/>
      <c r="G167" s="54"/>
    </row>
    <row r="168" spans="1:9">
      <c r="A168" s="23" t="s">
        <v>12</v>
      </c>
      <c r="B168" s="23"/>
      <c r="C168" s="45" t="s">
        <v>64</v>
      </c>
      <c r="D168" s="53" t="s">
        <v>98</v>
      </c>
      <c r="E168" s="54"/>
      <c r="F168" s="71"/>
      <c r="G168" s="54">
        <f>G126</f>
        <v>0</v>
      </c>
    </row>
    <row r="169" spans="1:9">
      <c r="A169" s="23"/>
      <c r="B169" s="23"/>
      <c r="C169" s="45"/>
      <c r="D169" s="53"/>
      <c r="E169" s="54"/>
      <c r="F169" s="71"/>
      <c r="G169" s="54"/>
    </row>
    <row r="170" spans="1:9">
      <c r="A170" s="23" t="s">
        <v>10</v>
      </c>
      <c r="B170" s="23"/>
      <c r="C170" s="45" t="s">
        <v>65</v>
      </c>
      <c r="D170" s="53" t="s">
        <v>98</v>
      </c>
      <c r="E170" s="54"/>
      <c r="F170" s="71"/>
      <c r="G170" s="54">
        <f>G144</f>
        <v>0</v>
      </c>
      <c r="H170" s="10"/>
      <c r="I170" s="11"/>
    </row>
    <row r="171" spans="1:9">
      <c r="A171" s="41"/>
      <c r="B171" s="41"/>
      <c r="C171" s="13"/>
      <c r="D171" s="53"/>
      <c r="E171" s="54"/>
      <c r="F171" s="71"/>
      <c r="G171" s="54"/>
    </row>
    <row r="172" spans="1:9">
      <c r="A172" s="41"/>
      <c r="B172" s="41"/>
      <c r="C172" s="13"/>
      <c r="D172" s="53"/>
      <c r="E172" s="54"/>
      <c r="F172" s="71"/>
      <c r="G172" s="54"/>
    </row>
    <row r="173" spans="1:9">
      <c r="A173" s="41"/>
      <c r="B173" s="41"/>
      <c r="C173" s="13"/>
      <c r="D173" s="53"/>
      <c r="E173" s="54"/>
      <c r="F173" s="71"/>
      <c r="G173" s="54"/>
    </row>
    <row r="174" spans="1:9">
      <c r="A174" s="76" t="s">
        <v>32</v>
      </c>
      <c r="B174" s="76"/>
      <c r="C174" s="77" t="s">
        <v>81</v>
      </c>
      <c r="D174" s="78" t="s">
        <v>98</v>
      </c>
      <c r="E174" s="79"/>
      <c r="F174" s="80"/>
      <c r="G174" s="81">
        <f>SUM(G162:G170)</f>
        <v>0</v>
      </c>
    </row>
    <row r="175" spans="1:9">
      <c r="A175" s="72"/>
      <c r="B175" s="72"/>
      <c r="C175" s="73"/>
      <c r="D175" s="38"/>
      <c r="E175" s="74"/>
      <c r="F175" s="75"/>
      <c r="G175" s="56"/>
    </row>
    <row r="176" spans="1:9">
      <c r="A176" s="76"/>
      <c r="B176" s="76"/>
      <c r="C176" s="77"/>
      <c r="D176" s="78"/>
      <c r="E176" s="79"/>
      <c r="F176" s="80"/>
      <c r="G176" s="81"/>
    </row>
    <row r="177" spans="1:7">
      <c r="A177" s="41"/>
      <c r="B177" s="41"/>
      <c r="C177" s="13"/>
      <c r="D177" s="53"/>
      <c r="E177" s="54"/>
      <c r="F177" s="71"/>
      <c r="G177" s="54"/>
    </row>
    <row r="178" spans="1:7">
      <c r="A178" s="82" t="s">
        <v>67</v>
      </c>
      <c r="B178" s="82"/>
      <c r="C178" s="83" t="s">
        <v>15</v>
      </c>
      <c r="D178" s="84" t="s">
        <v>98</v>
      </c>
      <c r="E178" s="85"/>
      <c r="F178" s="86"/>
      <c r="G178" s="85">
        <f>G174*25%</f>
        <v>0</v>
      </c>
    </row>
    <row r="179" spans="1:7" ht="13.5" thickBot="1">
      <c r="A179" s="41"/>
      <c r="B179" s="41"/>
      <c r="C179" s="13"/>
      <c r="D179" s="53"/>
      <c r="E179" s="54"/>
      <c r="F179" s="71"/>
      <c r="G179" s="54"/>
    </row>
    <row r="180" spans="1:7" ht="14.25" thickTop="1" thickBot="1">
      <c r="A180" s="87" t="s">
        <v>68</v>
      </c>
      <c r="B180" s="87"/>
      <c r="C180" s="88" t="s">
        <v>16</v>
      </c>
      <c r="D180" s="89" t="s">
        <v>98</v>
      </c>
      <c r="E180" s="90"/>
      <c r="F180" s="91"/>
      <c r="G180" s="92">
        <f>SUM(G174:G178)</f>
        <v>0</v>
      </c>
    </row>
    <row r="181" spans="1:7" ht="13.5" thickTop="1">
      <c r="A181" s="41"/>
      <c r="B181" s="41"/>
      <c r="C181" s="13"/>
      <c r="D181" s="53"/>
      <c r="E181" s="54"/>
      <c r="F181" s="54"/>
      <c r="G181" s="54"/>
    </row>
    <row r="182" spans="1:7">
      <c r="A182" s="41"/>
      <c r="B182" s="41"/>
      <c r="C182" s="13"/>
      <c r="D182" s="53"/>
      <c r="E182" s="54"/>
      <c r="F182" s="54"/>
      <c r="G182" s="54"/>
    </row>
    <row r="183" spans="1:7">
      <c r="A183" s="41"/>
      <c r="B183" s="41"/>
      <c r="C183" s="13"/>
      <c r="D183" s="53"/>
      <c r="E183" s="54"/>
      <c r="F183" s="54"/>
      <c r="G183" s="54"/>
    </row>
    <row r="184" spans="1:7">
      <c r="A184" s="41"/>
      <c r="B184" s="41"/>
      <c r="C184" s="13"/>
      <c r="D184" s="53"/>
      <c r="E184" s="54"/>
      <c r="F184" s="54"/>
      <c r="G184" s="54"/>
    </row>
    <row r="185" spans="1:7">
      <c r="A185" s="41"/>
      <c r="B185" s="41"/>
      <c r="C185" s="13"/>
      <c r="D185" s="53"/>
      <c r="E185" s="54"/>
      <c r="F185" s="54"/>
      <c r="G185" s="54"/>
    </row>
    <row r="186" spans="1:7">
      <c r="A186" s="41"/>
      <c r="B186" s="41"/>
      <c r="C186" s="13"/>
      <c r="D186" s="53"/>
      <c r="E186" s="54"/>
      <c r="F186" s="54"/>
      <c r="G186" s="54"/>
    </row>
    <row r="187" spans="1:7">
      <c r="A187" s="18"/>
      <c r="B187" s="18"/>
      <c r="C187" s="12"/>
      <c r="D187" s="14"/>
      <c r="E187" s="15"/>
      <c r="F187" s="15"/>
    </row>
    <row r="188" spans="1:7">
      <c r="A188" s="18"/>
      <c r="B188" s="18"/>
      <c r="C188" s="12"/>
      <c r="D188" s="14"/>
      <c r="E188" s="15"/>
      <c r="F188" s="15"/>
    </row>
    <row r="189" spans="1:7">
      <c r="A189" s="112" t="s">
        <v>99</v>
      </c>
      <c r="B189" s="112"/>
      <c r="C189" s="112"/>
      <c r="D189" s="105" t="s">
        <v>17</v>
      </c>
      <c r="E189" s="113"/>
      <c r="F189" s="113"/>
      <c r="G189" s="113"/>
    </row>
    <row r="190" spans="1:7">
      <c r="A190" s="18"/>
      <c r="B190" s="18"/>
      <c r="C190" s="19"/>
      <c r="D190" s="105" t="s">
        <v>18</v>
      </c>
      <c r="E190" s="106"/>
      <c r="F190" s="106"/>
      <c r="G190" s="106"/>
    </row>
    <row r="191" spans="1:7">
      <c r="D191" s="5"/>
      <c r="E191" s="6"/>
      <c r="F191" s="6"/>
      <c r="G191" s="67"/>
    </row>
    <row r="192" spans="1:7">
      <c r="D192" s="5"/>
      <c r="E192" s="6"/>
      <c r="F192" s="6"/>
      <c r="G192" s="67"/>
    </row>
    <row r="193" spans="4:7">
      <c r="D193" s="5"/>
      <c r="E193" s="6"/>
      <c r="F193" s="6"/>
      <c r="G193" s="67"/>
    </row>
    <row r="194" spans="4:7">
      <c r="D194" s="5"/>
      <c r="E194" s="6"/>
      <c r="F194" s="6"/>
      <c r="G194" s="67"/>
    </row>
    <row r="195" spans="4:7">
      <c r="D195" s="5"/>
      <c r="E195" s="6"/>
      <c r="F195" s="6"/>
      <c r="G195" s="67"/>
    </row>
  </sheetData>
  <mergeCells count="16">
    <mergeCell ref="E52:G52"/>
    <mergeCell ref="A2:B2"/>
    <mergeCell ref="D190:G190"/>
    <mergeCell ref="A52:C52"/>
    <mergeCell ref="A29:G29"/>
    <mergeCell ref="A33:G33"/>
    <mergeCell ref="A189:C189"/>
    <mergeCell ref="D189:G189"/>
    <mergeCell ref="A34:G34"/>
    <mergeCell ref="A9:B9"/>
    <mergeCell ref="A11:B11"/>
    <mergeCell ref="A31:G32"/>
    <mergeCell ref="A4:B5"/>
    <mergeCell ref="C2:F2"/>
    <mergeCell ref="A7:B7"/>
    <mergeCell ref="C4:G5"/>
  </mergeCells>
  <phoneticPr fontId="0" type="noConversion"/>
  <pageMargins left="0.78740157480314965" right="0.39370078740157483" top="0.78740157480314965" bottom="0.59055118110236227" header="0.19685039370078741" footer="0.31496062992125984"/>
  <pageSetup paperSize="9" orientation="portrait" r:id="rId1"/>
  <headerFooter>
    <oddHeader>&amp;L&amp;G&amp;R&amp;"Arial,Italic"&amp;10DRUŠTVO ZA PROJEKTIRANJE I USLUGE,  OIB: 31728187872
Zagreb, Ul. Lj. Posavskog 34a;  Sjedište Karlovac, Kranjčevićeva 16</oddHeader>
  </headerFooter>
  <rowBreaks count="2" manualBreakCount="2">
    <brk id="56" max="16383" man="1"/>
    <brk id="15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39"/>
  <sheetViews>
    <sheetView view="pageBreakPreview" zoomScaleSheetLayoutView="100" workbookViewId="0">
      <selection activeCell="O17" sqref="O17"/>
    </sheetView>
  </sheetViews>
  <sheetFormatPr defaultRowHeight="12.75"/>
  <cols>
    <col min="1" max="1" width="5" style="7" customWidth="1"/>
    <col min="2" max="2" width="7.42578125" style="7" customWidth="1"/>
    <col min="3" max="3" width="40.5703125" style="3" customWidth="1"/>
    <col min="4" max="4" width="7.28515625" style="4" customWidth="1"/>
    <col min="5" max="5" width="7.85546875" style="2" customWidth="1"/>
    <col min="6" max="6" width="9.85546875" style="2" customWidth="1"/>
    <col min="7" max="7" width="12.28515625" style="2" customWidth="1"/>
    <col min="8" max="8" width="10.140625" style="1" bestFit="1" customWidth="1"/>
    <col min="9" max="16384" width="9.140625" style="1"/>
  </cols>
  <sheetData>
    <row r="4" spans="1:7">
      <c r="A4" s="25"/>
      <c r="B4" s="36"/>
      <c r="C4" s="50"/>
      <c r="D4" s="66"/>
      <c r="E4" s="39"/>
      <c r="F4" s="40"/>
      <c r="G4" s="39"/>
    </row>
    <row r="5" spans="1:7">
      <c r="A5" s="25"/>
      <c r="B5" s="36"/>
      <c r="C5" s="50"/>
      <c r="D5" s="66"/>
      <c r="E5" s="39"/>
      <c r="F5" s="40"/>
      <c r="G5" s="39"/>
    </row>
    <row r="6" spans="1:7">
      <c r="A6" s="25"/>
      <c r="B6" s="36"/>
      <c r="C6" s="50"/>
      <c r="D6" s="66"/>
      <c r="E6" s="39"/>
      <c r="F6" s="40"/>
      <c r="G6" s="39"/>
    </row>
    <row r="7" spans="1:7">
      <c r="A7" s="18"/>
      <c r="B7" s="18"/>
      <c r="C7" s="27"/>
      <c r="D7" s="14"/>
      <c r="E7" s="15"/>
      <c r="F7" s="22"/>
      <c r="G7" s="15"/>
    </row>
    <row r="8" spans="1:7">
      <c r="A8" s="18"/>
      <c r="B8" s="18"/>
      <c r="C8" s="19"/>
      <c r="D8" s="14"/>
      <c r="E8" s="15"/>
      <c r="F8" s="22"/>
      <c r="G8" s="15"/>
    </row>
    <row r="9" spans="1:7">
      <c r="A9" s="30"/>
      <c r="B9" s="30"/>
      <c r="C9" s="51" t="s">
        <v>39</v>
      </c>
      <c r="D9" s="52"/>
      <c r="E9" s="33"/>
      <c r="F9" s="34"/>
      <c r="G9" s="33"/>
    </row>
    <row r="10" spans="1:7">
      <c r="A10" s="36"/>
      <c r="B10" s="36"/>
      <c r="C10" s="73"/>
      <c r="D10" s="66"/>
      <c r="E10" s="39"/>
      <c r="F10" s="40"/>
      <c r="G10" s="39"/>
    </row>
    <row r="11" spans="1:7">
      <c r="A11" s="18"/>
      <c r="B11" s="18"/>
      <c r="C11" s="19"/>
      <c r="D11" s="14"/>
      <c r="E11" s="15"/>
      <c r="F11" s="22"/>
      <c r="G11" s="15"/>
    </row>
    <row r="12" spans="1:7">
      <c r="A12" s="18"/>
      <c r="B12" s="18"/>
      <c r="C12" s="19"/>
      <c r="D12" s="14"/>
      <c r="E12" s="15"/>
      <c r="F12" s="22"/>
      <c r="G12" s="15"/>
    </row>
    <row r="13" spans="1:7">
      <c r="A13" s="41" t="s">
        <v>30</v>
      </c>
      <c r="B13" s="41"/>
      <c r="C13" s="13" t="s">
        <v>34</v>
      </c>
      <c r="D13" s="53" t="s">
        <v>14</v>
      </c>
      <c r="E13" s="54"/>
      <c r="F13" s="55"/>
      <c r="G13" s="56"/>
    </row>
    <row r="14" spans="1:7">
      <c r="A14" s="41"/>
      <c r="B14" s="41"/>
      <c r="C14" s="13"/>
      <c r="D14" s="53"/>
      <c r="E14" s="54"/>
      <c r="F14" s="55"/>
      <c r="G14" s="54"/>
    </row>
    <row r="15" spans="1:7">
      <c r="A15" s="23" t="s">
        <v>31</v>
      </c>
      <c r="B15" s="23"/>
      <c r="C15" s="13" t="s">
        <v>35</v>
      </c>
      <c r="D15" s="53" t="s">
        <v>14</v>
      </c>
      <c r="E15" s="54"/>
      <c r="F15" s="55"/>
      <c r="G15" s="54"/>
    </row>
    <row r="16" spans="1:7">
      <c r="A16" s="23"/>
      <c r="B16" s="23"/>
      <c r="C16" s="45"/>
      <c r="D16" s="53"/>
      <c r="E16" s="54"/>
      <c r="F16" s="55"/>
      <c r="G16" s="54"/>
    </row>
    <row r="17" spans="1:7">
      <c r="A17" s="23" t="s">
        <v>36</v>
      </c>
      <c r="B17" s="23"/>
      <c r="C17" s="45" t="s">
        <v>37</v>
      </c>
      <c r="D17" s="53" t="s">
        <v>14</v>
      </c>
      <c r="E17" s="54"/>
      <c r="F17" s="55"/>
      <c r="G17" s="54"/>
    </row>
    <row r="18" spans="1:7">
      <c r="A18" s="41"/>
      <c r="B18" s="41"/>
      <c r="C18" s="13"/>
      <c r="D18" s="53"/>
      <c r="E18" s="54"/>
      <c r="F18" s="55"/>
      <c r="G18" s="54"/>
    </row>
    <row r="19" spans="1:7">
      <c r="A19" s="41"/>
      <c r="B19" s="41"/>
      <c r="C19" s="13"/>
      <c r="D19" s="53"/>
      <c r="E19" s="54"/>
      <c r="F19" s="55"/>
      <c r="G19" s="54"/>
    </row>
    <row r="20" spans="1:7">
      <c r="A20" s="57"/>
      <c r="B20" s="57"/>
      <c r="C20" s="51" t="s">
        <v>38</v>
      </c>
      <c r="D20" s="32" t="s">
        <v>14</v>
      </c>
      <c r="E20" s="58"/>
      <c r="F20" s="59"/>
      <c r="G20" s="35"/>
    </row>
    <row r="21" spans="1:7">
      <c r="A21" s="41"/>
      <c r="B21" s="41"/>
      <c r="C21" s="13"/>
      <c r="D21" s="53"/>
      <c r="E21" s="54"/>
      <c r="F21" s="55"/>
      <c r="G21" s="54"/>
    </row>
    <row r="22" spans="1:7">
      <c r="A22" s="41"/>
      <c r="B22" s="41"/>
      <c r="C22" s="13"/>
      <c r="D22" s="53" t="s">
        <v>14</v>
      </c>
      <c r="E22" s="54"/>
      <c r="F22" s="55"/>
      <c r="G22" s="54"/>
    </row>
    <row r="23" spans="1:7">
      <c r="A23" s="41"/>
      <c r="B23" s="41"/>
      <c r="C23" s="13"/>
      <c r="D23" s="53"/>
      <c r="E23" s="54"/>
      <c r="F23" s="55"/>
      <c r="G23" s="54"/>
    </row>
    <row r="24" spans="1:7">
      <c r="A24" s="57"/>
      <c r="B24" s="57"/>
      <c r="C24" s="51" t="s">
        <v>16</v>
      </c>
      <c r="D24" s="32" t="s">
        <v>14</v>
      </c>
      <c r="E24" s="58"/>
      <c r="F24" s="59"/>
      <c r="G24" s="35"/>
    </row>
    <row r="25" spans="1:7">
      <c r="A25" s="41"/>
      <c r="B25" s="41"/>
      <c r="C25" s="13"/>
      <c r="D25" s="53"/>
      <c r="E25" s="54"/>
      <c r="F25" s="54"/>
      <c r="G25" s="54"/>
    </row>
    <row r="26" spans="1:7">
      <c r="A26" s="41"/>
      <c r="B26" s="41"/>
      <c r="C26" s="13"/>
      <c r="D26" s="53"/>
      <c r="E26" s="54"/>
      <c r="F26" s="54"/>
      <c r="G26" s="54"/>
    </row>
    <row r="27" spans="1:7">
      <c r="A27" s="41"/>
      <c r="B27" s="41"/>
      <c r="C27" s="13"/>
      <c r="D27" s="53"/>
      <c r="E27" s="54"/>
      <c r="F27" s="54"/>
      <c r="G27" s="54"/>
    </row>
    <row r="28" spans="1:7">
      <c r="A28" s="41"/>
      <c r="B28" s="41"/>
      <c r="C28" s="13"/>
      <c r="D28" s="53"/>
      <c r="E28" s="54"/>
      <c r="F28" s="54"/>
      <c r="G28" s="54"/>
    </row>
    <row r="29" spans="1:7">
      <c r="A29" s="41"/>
      <c r="B29" s="41"/>
      <c r="C29" s="13"/>
      <c r="D29" s="53"/>
      <c r="E29" s="54"/>
      <c r="F29" s="54"/>
      <c r="G29" s="54"/>
    </row>
    <row r="30" spans="1:7">
      <c r="A30" s="41"/>
      <c r="B30" s="41"/>
      <c r="C30" s="13"/>
      <c r="D30" s="53"/>
      <c r="E30" s="54"/>
      <c r="F30" s="54"/>
      <c r="G30" s="54"/>
    </row>
    <row r="31" spans="1:7">
      <c r="A31" s="18"/>
      <c r="B31" s="18"/>
      <c r="C31" s="12"/>
      <c r="D31" s="14"/>
      <c r="E31" s="15"/>
      <c r="F31" s="15"/>
      <c r="G31" s="15"/>
    </row>
    <row r="32" spans="1:7">
      <c r="A32" s="18"/>
      <c r="B32" s="18"/>
      <c r="C32" s="12"/>
      <c r="D32" s="14"/>
      <c r="E32" s="15"/>
      <c r="F32" s="15"/>
      <c r="G32" s="15"/>
    </row>
    <row r="33" spans="1:7">
      <c r="A33" s="112" t="s">
        <v>40</v>
      </c>
      <c r="B33" s="112"/>
      <c r="C33" s="112"/>
      <c r="D33" s="105" t="s">
        <v>17</v>
      </c>
      <c r="E33" s="113"/>
      <c r="F33" s="113"/>
      <c r="G33" s="113"/>
    </row>
    <row r="34" spans="1:7">
      <c r="A34" s="18"/>
      <c r="B34" s="18"/>
      <c r="C34" s="19"/>
      <c r="D34" s="105" t="s">
        <v>18</v>
      </c>
      <c r="E34" s="106"/>
      <c r="F34" s="106"/>
      <c r="G34" s="106"/>
    </row>
    <row r="35" spans="1:7">
      <c r="D35" s="5"/>
      <c r="E35" s="6"/>
      <c r="F35" s="6"/>
      <c r="G35" s="6"/>
    </row>
    <row r="36" spans="1:7">
      <c r="D36" s="5"/>
      <c r="E36" s="6"/>
      <c r="F36" s="6"/>
      <c r="G36" s="6"/>
    </row>
    <row r="37" spans="1:7">
      <c r="D37" s="5"/>
      <c r="E37" s="6"/>
      <c r="F37" s="6"/>
      <c r="G37" s="6"/>
    </row>
    <row r="38" spans="1:7">
      <c r="D38" s="5"/>
      <c r="E38" s="6"/>
      <c r="F38" s="6"/>
      <c r="G38" s="6"/>
    </row>
    <row r="39" spans="1:7">
      <c r="D39" s="5"/>
      <c r="E39" s="6"/>
      <c r="F39" s="6"/>
      <c r="G39" s="6"/>
    </row>
  </sheetData>
  <mergeCells count="3">
    <mergeCell ref="D34:G34"/>
    <mergeCell ref="A33:C33"/>
    <mergeCell ref="D33:G33"/>
  </mergeCells>
  <phoneticPr fontId="0" type="noConversion"/>
  <pageMargins left="0.78740157480314965" right="0.39370078740157483" top="0.78740157480314965" bottom="0.59055118110236227" header="0.19685039370078741" footer="0.31496062992125984"/>
  <pageSetup paperSize="9" orientation="portrait" r:id="rId1"/>
  <headerFooter>
    <oddHeader xml:space="preserve">&amp;L&amp;G&amp;R&amp;"Arial,Italic"&amp;10DRUŠTVO ZA INŽENJERING I PROJEKTIRANJE
Kranjčevićeva 16, Karlovac  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ROTOR</vt:lpstr>
      <vt:lpstr>REKAPITULACIJA</vt:lpstr>
      <vt:lpstr>ROTOR!Ispis_naslova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Tehnivo</dc:creator>
  <cp:lastModifiedBy>Korisnik</cp:lastModifiedBy>
  <cp:lastPrinted>2023-03-03T07:49:29Z</cp:lastPrinted>
  <dcterms:created xsi:type="dcterms:W3CDTF">2012-04-13T10:31:17Z</dcterms:created>
  <dcterms:modified xsi:type="dcterms:W3CDTF">2023-06-19T09:34:33Z</dcterms:modified>
</cp:coreProperties>
</file>