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bookViews>
    <workbookView xWindow="-120" yWindow="-120" windowWidth="20730" windowHeight="11760"/>
  </bookViews>
  <sheets>
    <sheet name="Tr_Sela-Breznik" sheetId="10" r:id="rId1"/>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F47" i="10" l="1"/>
  <c r="F48" i="10"/>
  <c r="F49" i="10"/>
  <c r="F50" i="10"/>
  <c r="F51" i="10"/>
  <c r="F46" i="10"/>
  <c r="F39" i="10"/>
  <c r="F40" i="10"/>
  <c r="F41" i="10"/>
  <c r="F42" i="10"/>
  <c r="F38" i="10"/>
  <c r="F33" i="10"/>
  <c r="F32" i="10"/>
  <c r="F24" i="10"/>
  <c r="F25" i="10"/>
  <c r="F26" i="10"/>
  <c r="F27" i="10"/>
  <c r="F28" i="10"/>
  <c r="F29" i="10"/>
  <c r="F23" i="10"/>
  <c r="F8" i="10"/>
  <c r="F9" i="10"/>
  <c r="F10" i="10"/>
  <c r="F11" i="10"/>
  <c r="F12" i="10"/>
  <c r="F13" i="10"/>
  <c r="F14" i="10"/>
  <c r="F15" i="10"/>
  <c r="F16" i="10"/>
  <c r="F17" i="10"/>
  <c r="F18" i="10"/>
  <c r="F7" i="10"/>
  <c r="F52" i="10" l="1"/>
  <c r="D19" i="10"/>
  <c r="F19" i="10" s="1"/>
  <c r="F30" i="10" l="1"/>
  <c r="F43" i="10"/>
  <c r="F57" i="10" s="1"/>
  <c r="F55" i="10" l="1"/>
  <c r="F34" i="10"/>
  <c r="F56" i="10" s="1"/>
  <c r="F58" i="10"/>
  <c r="F59" i="10" s="1"/>
  <c r="F61" i="10" s="1"/>
  <c r="F60" i="10" s="1"/>
  <c r="F20" i="10" l="1"/>
  <c r="F54" i="10" l="1"/>
</calcChain>
</file>

<file path=xl/sharedStrings.xml><?xml version="1.0" encoding="utf-8"?>
<sst xmlns="http://schemas.openxmlformats.org/spreadsheetml/2006/main" count="142" uniqueCount="80">
  <si>
    <t>Stav.</t>
  </si>
  <si>
    <t>Opis rada</t>
  </si>
  <si>
    <t>Jed.</t>
  </si>
  <si>
    <t>Količina</t>
  </si>
  <si>
    <t>I.  PRIPREMNI RADOVI</t>
  </si>
  <si>
    <t>1.</t>
  </si>
  <si>
    <t>m'</t>
  </si>
  <si>
    <t>2.</t>
  </si>
  <si>
    <t>3.</t>
  </si>
  <si>
    <r>
      <t>m</t>
    </r>
    <r>
      <rPr>
        <vertAlign val="superscript"/>
        <sz val="10"/>
        <color theme="1"/>
        <rFont val="Times New Roman"/>
        <family val="1"/>
        <charset val="238"/>
      </rPr>
      <t>2</t>
    </r>
  </si>
  <si>
    <t>4.</t>
  </si>
  <si>
    <t>II.  RADOVI NA DONJEM USTROJU</t>
  </si>
  <si>
    <t>5.</t>
  </si>
  <si>
    <r>
      <t>m</t>
    </r>
    <r>
      <rPr>
        <vertAlign val="superscript"/>
        <sz val="10"/>
        <color theme="1"/>
        <rFont val="Times New Roman"/>
        <family val="1"/>
        <charset val="238"/>
      </rPr>
      <t>3</t>
    </r>
  </si>
  <si>
    <t>III.  RADOVI NA STABILIZACIJI TLA</t>
  </si>
  <si>
    <t>IV.  RADOVI NA OBJEKTIMA ODVODNJE</t>
  </si>
  <si>
    <t>V.  RADOVI NA GORNJEM USTROJU</t>
  </si>
  <si>
    <t>kom</t>
  </si>
  <si>
    <t xml:space="preserve"> - promjer panjeva od 20 do 50 cm</t>
  </si>
  <si>
    <t xml:space="preserve"> - promjer panjeva od 50 do 90 cm</t>
  </si>
  <si>
    <t xml:space="preserve"> - promjer panjeva veći od 90 cm</t>
  </si>
  <si>
    <r>
      <t xml:space="preserve">Nabava i utovar kamenog materijala: </t>
    </r>
    <r>
      <rPr>
        <sz val="10"/>
        <color theme="1"/>
        <rFont val="Times New Roman"/>
        <family val="1"/>
      </rPr>
      <t>Stavka obuhvaća nabavu i utovar kamenog materijala, u kamenolomu, za izradu kolničke konstrukcije. Koeficijent sabijanja iznosi 1,25. Obračun po metru kubnom kamena u rastresitom stanju. Ukupno izračunate količine jesu:</t>
    </r>
  </si>
  <si>
    <r>
      <t>Nabava plastičnih rebrastih (PEHD) cijevi:</t>
    </r>
    <r>
      <rPr>
        <sz val="10"/>
        <color theme="1"/>
        <rFont val="Times New Roman"/>
        <family val="1"/>
      </rPr>
      <t xml:space="preserve">
Stavka se odnosi na nabavku cijevi za cijevne propuste. Duljina cijevi iznosi 6 m i postoji mogučnost njenog produljenja spojnicom i slijedećom cijevi istog promjera. Vanjski promjer cijevi iznosi 630 mm. Obračun po komadu potrebnih cijevi i spojnica.</t>
    </r>
  </si>
  <si>
    <r>
      <t xml:space="preserve">Obnova  iskolčenja i obilježbe osovinskog poligona šumske ceste: </t>
    </r>
    <r>
      <rPr>
        <sz val="10"/>
        <color theme="1"/>
        <rFont val="Times New Roman"/>
        <family val="1"/>
      </rPr>
      <t xml:space="preserve"> Izvoditelj radova mora neposredno nakon uvođenja u posao, a prije započinjanja radova izgradnje, obnoviti iskolčenje i obilježbu osovinskog poligona šumske ceste sukladno podacima iz priloga Elaborat iskolčenja. Obračun po  metru dužnom obnovljenog iskolčenja i obilježbe osovinskog poligona šumske ceste. </t>
    </r>
  </si>
  <si>
    <r>
      <t xml:space="preserve">Građevinsko iskolčenje i obilježba svih profila osi trase šumske ceste za početak građenja: </t>
    </r>
    <r>
      <rPr>
        <sz val="10"/>
        <color theme="1"/>
        <rFont val="Times New Roman"/>
        <family val="1"/>
      </rPr>
      <t xml:space="preserve"> Izvoditelj radova mora neposredno nakon uvođenja u posao, a prije započinjanja radova izgradnje, izvršiti građevinsko iskolčenje i obilježbu svih profila osi trase šumske ceste za početak građenja sukladno prilogu Crtani poprečni presjeci (M 1:100, M 1:200). Obračun po metru dužnom građevinskog iskolčenja i obilježbe svih profila osi trase šumske ceste. </t>
    </r>
  </si>
  <si>
    <r>
      <t xml:space="preserve">Izrada nasipa: </t>
    </r>
    <r>
      <rPr>
        <sz val="10"/>
        <color theme="1"/>
        <rFont val="Times New Roman"/>
        <family val="1"/>
      </rPr>
      <t>Stavka obuhvaća planiranje transportiranog materijala iz iskopa svih kategorija   u jednoličnim slojevima debljine 30 cm te potom sabijanje materijala na potrebnu zbijenost. Obračun po metru kubnom ugrađenog materijala.</t>
    </r>
  </si>
  <si>
    <r>
      <t xml:space="preserve">Profiliranje planuma: </t>
    </r>
    <r>
      <rPr>
        <sz val="10"/>
        <color theme="1"/>
        <rFont val="Times New Roman"/>
        <family val="1"/>
      </rPr>
      <t xml:space="preserve">Stavka obuhvaća planiranje grubo izrađenog planuma grejderom na točnost od ±5 cm, uz transport viška materijala u nasip ili u deponij. Obračun po metru kvadratnom profiliranog planuma. </t>
    </r>
  </si>
  <si>
    <r>
      <t xml:space="preserve">Valjanje  posteljice:  </t>
    </r>
    <r>
      <rPr>
        <sz val="10"/>
        <color theme="1"/>
        <rFont val="Times New Roman"/>
        <family val="1"/>
      </rPr>
      <t>Stavka  obuhvaća  valjanje  posteljice  na  izrađenom  planumu,  uz  prijelaz  svakim tragom najmanje 5 puta, uz 50 % preklopa tragova.</t>
    </r>
  </si>
  <si>
    <r>
      <t xml:space="preserve">Uređenje slabog temeljnog tla polimernim geomrežama:  </t>
    </r>
    <r>
      <rPr>
        <sz val="10"/>
        <color theme="1"/>
        <rFont val="Times New Roman"/>
        <family val="1"/>
      </rPr>
      <t xml:space="preserve">Stavka obuhvaća dobavu, dopremu i ugradnju polimernih dvoosnih geomreža s ciljem uređenja slabog temeljnog tla. Geomreža, minimalne širine 4,00 m, mora zadovoljavati slijedeće značajke: 1. masa po jedinici površine ≥200 g/m2, 2. kvadratni oblik otvora (dvije osi), 3. veličina otvora 39/39 mm, 4. vlačna čvrstoća maksimalna popr./uzd. ≥20/≥20 kN/m, 5. vlačna čvrstoća pri 2 % deform. popr./uzd. ≥7/≥7 kN/m, 6. vlačna čvrstoća pri 5 % deform. popr./uzd. ≥14/≥14 kN/m, 7. torziona krutost u ravnini ≥0,5 Nm/o, 8. tipična čvrstoća čvora ≥95 % vl. čvrstoće i 9. otpornost na kemijske i bakteriološke utjecaje, otpornost na štetno djelovanje smrzavice, postojanost na UV zračenje te otpornost protiv djelovanja životinja. Geomreža se polaže na prethodno  propisno postavljeni geotekstil. Mora biti dobro i jednoliko napeta u uzdužnom i u poprečnom smjeru, zbog toga se rubovi, na svaka 2 m, učvršćuju drvenim ili željeznim klinovima. Uzdužne i poprečne nastavke polimernih geomreža treba spojiti i
učvrstiti željeznim spojnicama ∅5-8 mm u obliku slova "U" na razmacima od po dva metra. Ako se uzdužni
i poprečni nastavci ne spajaju, treba izvesti preklop od 20 do 30 cm. Obračun po metru kvadratnom
ugrađene geomreže. </t>
    </r>
  </si>
  <si>
    <r>
      <t xml:space="preserve">Uređenje slabonosivog temeljnog tla i posteljice geotekstilom :  </t>
    </r>
    <r>
      <rPr>
        <sz val="10"/>
        <color theme="1"/>
        <rFont val="Times New Roman"/>
        <family val="1"/>
      </rPr>
      <t xml:space="preserve">Stavka obuhvaća dobavu, dopremu i ugradnju geotekstila s ciljem uređenja slabonosivog temeljnog tla i posteljice.  Geotekstil je POLIMER – netkani geotekstil, minimalne širine 4,00 m, sa sljedećim značajkama: 1. masa po jedinici površine ≥270 g/m2, 2. najveća vlačna sila ≥18,5 kN/m, 3. najveće vlačno istezanje ≥55 %, 4. tlačna sila proboja klipa
≥3000 N, 5. promjer rupe/ispit. pripadajućom kuglom &lt;17 mm, 6. statička sila proboja piramidom ≥750 N,
7. dinamička sila proboja piramidom ≥510 N, 8. vodopropusnost ≥1,0x10-3  m/s (kv) i ≥ 1 s-1  (ψ) i 9. smanjenje vlačne sile do 40 % nakon izlaganja 360 sati UV zrakama. Geotekstil se polaže na ravnu, odgovarajuće  pripremljenu  površinu.  Spojevi  se  izvode  preklapanjem,  zavarivanjem  ili  šivanjem,  a najmanje vrijednosti veličine preklopa iznose 50 cm. Obračun po metru kvadratnom ugrađenog geotekstila. </t>
    </r>
  </si>
  <si>
    <t>TROŠKOVNIK</t>
  </si>
  <si>
    <t>Cijena, kn</t>
  </si>
  <si>
    <t>Jedinična</t>
  </si>
  <si>
    <t>Ukupna</t>
  </si>
  <si>
    <t>Ukupno:</t>
  </si>
  <si>
    <t>kn</t>
  </si>
  <si>
    <t>REKAPITULACIJA</t>
  </si>
  <si>
    <t xml:space="preserve">I.    </t>
  </si>
  <si>
    <t>PRIPREMNI RADOVI</t>
  </si>
  <si>
    <t xml:space="preserve">II.   </t>
  </si>
  <si>
    <t>RADOVI NA DONJEM USTROJU</t>
  </si>
  <si>
    <t xml:space="preserve">III.  </t>
  </si>
  <si>
    <t>RADOVI NA STABILIZACIJI TLA</t>
  </si>
  <si>
    <t xml:space="preserve">IV.  </t>
  </si>
  <si>
    <t>RADOVI NA OBJEKTIMA ODVODNJE</t>
  </si>
  <si>
    <t xml:space="preserve">V.   </t>
  </si>
  <si>
    <t>RADOVI NA GORNJEM USTROJU</t>
  </si>
  <si>
    <t>Sveukupno:</t>
  </si>
  <si>
    <t>6.</t>
  </si>
  <si>
    <t>7.</t>
  </si>
  <si>
    <t>8.</t>
  </si>
  <si>
    <t>9.</t>
  </si>
  <si>
    <t>h</t>
  </si>
  <si>
    <t>Prijevoz građevinskih strojeva kamionom i niskonosećom prikolicom - BUDOZER</t>
  </si>
  <si>
    <t>Prijevoz građevinskih strojeva kamionom i niskonosećom prikolicom - BAGER</t>
  </si>
  <si>
    <t>Prijevoz građevinskih strojeva kamionom i niskonosećom prikolicom - GREDER</t>
  </si>
  <si>
    <t>Prijevoz građevinskih strojeva kamionom i niskonosećom prikolicom - VALJAK</t>
  </si>
  <si>
    <t xml:space="preserve"> u materijalu C kategorije</t>
  </si>
  <si>
    <r>
      <t xml:space="preserve">Iskop materijala u širokom iskopu:   </t>
    </r>
    <r>
      <rPr>
        <sz val="10"/>
        <color theme="1"/>
        <rFont val="Times New Roman"/>
        <family val="1"/>
      </rPr>
      <t xml:space="preserve">Stavka  obuhvaća  strojni  iskop  materijala  u  širokom  iskopu,  u materijalu C kategorije dozerom ili bagerom s korpom, u materijalu B kategorije bagerom s  korpom i bagerom opremljenim hidrauličnim čekićem i u materijalu A kategorije bagerom opremljenim hidrauličnim čekićem, s transportom materijala u nasip ili u deponij na udaljenost do 40 m. Obračun po metru kubnom iskopanog materijala. Ukupna količina iskopa je umanjena za količinu iskopa bagerskih jaraka. Ukupno izračunate količine jesu: </t>
    </r>
  </si>
  <si>
    <r>
      <t>Škarpiranje pokosa iskopa:</t>
    </r>
    <r>
      <rPr>
        <sz val="10"/>
        <color theme="1"/>
        <rFont val="Times New Roman"/>
        <family val="1"/>
      </rPr>
      <t xml:space="preserve">
Stavka obuhvaća uređenje pokosa iskopa na točnost 1-5 cm, sa razastiranjem materijala u nasip ili deponij na udaljenost do 20m. Obračun po m</t>
    </r>
    <r>
      <rPr>
        <vertAlign val="superscript"/>
        <sz val="10"/>
        <color theme="1"/>
        <rFont val="Times New Roman"/>
        <family val="1"/>
      </rPr>
      <t>2</t>
    </r>
    <r>
      <rPr>
        <sz val="10"/>
        <color theme="1"/>
        <rFont val="Times New Roman"/>
        <family val="1"/>
      </rPr>
      <t xml:space="preserve">  površine iskopa. Količine su iskaz mjera
i količina.</t>
    </r>
  </si>
  <si>
    <r>
      <t xml:space="preserve">Iskop trapeznih odvodnih jaraka: </t>
    </r>
    <r>
      <rPr>
        <sz val="10"/>
        <color theme="1"/>
        <rFont val="Times New Roman"/>
        <family val="1"/>
      </rPr>
      <t>Stavka obuhvaća strojni iskop trapeznih odvodnih jaraka, u materijalu C  kategorije  bagerom  s  profilnom  korpom,  u  materijalu  B  kategorije  bagerom  s  profilnom  korpom  i bagerom opremljenim hidrauličnim čekićem i u materijalu A kategorije bagerom opremljenim hidrauličnim čekićem, s transportom materijala u nasip ili u deponij na udaljenost do 40 m. Obračun po metru kubnom iskopanog materijala (iskop 1,5m</t>
    </r>
    <r>
      <rPr>
        <vertAlign val="superscript"/>
        <sz val="10"/>
        <color theme="1"/>
        <rFont val="Times New Roman"/>
        <family val="1"/>
      </rPr>
      <t>3</t>
    </r>
    <r>
      <rPr>
        <sz val="10"/>
        <color theme="1"/>
        <rFont val="Times New Roman"/>
        <family val="1"/>
      </rPr>
      <t>/m). Ukupno izračunate količine jesu:</t>
    </r>
    <r>
      <rPr>
        <b/>
        <sz val="10"/>
        <color theme="1"/>
        <rFont val="Times New Roman"/>
        <family val="1"/>
        <charset val="238"/>
      </rPr>
      <t xml:space="preserve">
- </t>
    </r>
    <r>
      <rPr>
        <sz val="10"/>
        <color theme="1"/>
        <rFont val="Times New Roman"/>
        <family val="1"/>
      </rPr>
      <t>u materijalu C kategorije</t>
    </r>
  </si>
  <si>
    <r>
      <t xml:space="preserve">Izrada gornjeg ustroja: </t>
    </r>
    <r>
      <rPr>
        <sz val="10"/>
        <color theme="1"/>
        <rFont val="Times New Roman"/>
        <family val="1"/>
      </rPr>
      <t>Stavka obuhvaća strojnu ugradnju kamenog materijala (razastiranje i planiranje). Kameni kolnik se izvodi u 2 (dva) sloja tipa Mc. Adam debljine u sabijenom stanju 35 (30+5) cm. Obračun po metru kubnom kamena u rastresitom stanju.</t>
    </r>
  </si>
  <si>
    <r>
      <t xml:space="preserve">Valjanje kolničke konstrukcije: </t>
    </r>
    <r>
      <rPr>
        <sz val="10"/>
        <color theme="1"/>
        <rFont val="Times New Roman"/>
        <family val="1"/>
      </rPr>
      <t>Svaki izrađeni sloj se zasebno izrađuje, zasebno valja i kontrolira.  Za svaki sloj prilikom valjanja treba kontrolirati uvaljanost na uobičajeni način, ne može se započeti s izradom II sloja dok nije postignuta propisana sabijenost I sloja. Debljina sabijene kolničke konstrukcije iznosi 35 cm. Obračun po metru kubnom kamena u rastresitom stanju.</t>
    </r>
  </si>
  <si>
    <t>OPĆINA ŽAKANJE</t>
  </si>
  <si>
    <t>za ŠC “SELA-BREZNIK” stacionaže: 00+00,00 do 41+58,14 hm</t>
  </si>
  <si>
    <r>
      <t xml:space="preserve">Čišćenje trase gradilišta od stabala prsnog prmjera većeg od 7 cm: </t>
    </r>
    <r>
      <rPr>
        <sz val="10"/>
        <color theme="1"/>
        <rFont val="Times New Roman"/>
        <family val="1"/>
      </rPr>
      <t>Stavka obuhvaća čišćenje trase gradilišta od stabala prsnog promjera većeg od 7 cm, ručno strojnim radom (sječa), te deponiranje biljnog materijal izvan pojasa gradnje. Obračun po komadu posječenih stabala</t>
    </r>
  </si>
  <si>
    <t xml:space="preserve">  -  II sloj (gornji) graulacije 0-30 mm</t>
  </si>
  <si>
    <r>
      <t xml:space="preserve">Prijevoz kamenog materijala: </t>
    </r>
    <r>
      <rPr>
        <sz val="10"/>
        <color theme="1"/>
        <rFont val="Times New Roman"/>
        <family val="1"/>
      </rPr>
      <t>Stavka obuhvaća prijevoz kamenog materijala na udaljenost od 20 kilometara. Obračun po metru kubnom kamena u rastresitom stanju.</t>
    </r>
  </si>
  <si>
    <t>10.</t>
  </si>
  <si>
    <t xml:space="preserve"> u materijalu B kategorije</t>
  </si>
  <si>
    <r>
      <t xml:space="preserve">Zatrpavanje panjeva: </t>
    </r>
    <r>
      <rPr>
        <sz val="10"/>
        <color theme="1"/>
        <rFont val="Times New Roman"/>
        <family val="1"/>
      </rPr>
      <t>Stavka obuhvaća strojni iskop rova i zatrpavanje panjeva u deponij i uređenje deponija izvan pojasa gradnje. Obračun po komadu iskopanih panjeva.</t>
    </r>
  </si>
  <si>
    <r>
      <t xml:space="preserve">Izrada bankina: </t>
    </r>
    <r>
      <rPr>
        <sz val="10"/>
        <color theme="1"/>
        <rFont val="Times New Roman"/>
        <family val="1"/>
      </rPr>
      <t>Stavka obuhvaća nabavu i prijevoz šljunčano zemljanog materijala za bankine do mjesta ugradnje te nasipavanje bankina, razastiranje  te planiranje i valjanje (koeficijent rastresitosti=1,25). Obračun po metru kubnom preveženog i ugrađenog materijala.</t>
    </r>
  </si>
  <si>
    <t xml:space="preserve">  -  I sloj (donji) graulacije 0-63 mm</t>
  </si>
  <si>
    <r>
      <t xml:space="preserve">Vađenje panjeva  bagerom i deponiranje:   </t>
    </r>
    <r>
      <rPr>
        <sz val="10"/>
        <color theme="1"/>
        <rFont val="Times New Roman"/>
        <family val="1"/>
      </rPr>
      <t>Stavka  obuhvaća  razbijanje  panjeva  posječenih  stabala bagerom, vađenje ostataka razbijenih panjeva,  utovar u kamion i prijevoz na odgovarajućoj deponiji izvan pojasa gradnje te uređenje deponija. Udaljenost deponija do 20 km. Obračun po komadu  izvađenih panjeva posječenih stabala. Količine su iz knjižice doznake stabala. Ukupne količine iz jesu:</t>
    </r>
  </si>
  <si>
    <r>
      <t xml:space="preserve">Transport viška materijala iz iskopa:   </t>
    </r>
    <r>
      <rPr>
        <sz val="10"/>
        <color theme="1"/>
        <rFont val="Times New Roman"/>
        <family val="1"/>
      </rPr>
      <t>Stavka  obuhvaća  transport  viška  materijala  iz  iskopa  solo kamionom u nasip/proširenje nasipa ili na deponij. U stavku je uključen utovar viška materijala iz iskopa u kamion, prijevoz materijala na udaljenost do 20 km, istovar materijala, razastiranje i ugradnja materijala u nasip/proširenje nasipa u jednoličnim slojevima debljine 30 cm te potom sabijanje materijala na potrebnu zbijenost,  odnosno  kompletno  uređenje  deponija.  Obračun  po  metru  kubnom  iskopanog  materijala  u rastresitom stanju (koeficijent rastresitosti 1,25).</t>
    </r>
  </si>
  <si>
    <r>
      <t xml:space="preserve">Doprema i ugradnja plastičnih rebrastih (PEHD) cijevnih propusta: </t>
    </r>
    <r>
      <rPr>
        <sz val="10"/>
        <color theme="1"/>
        <rFont val="Times New Roman"/>
        <family val="1"/>
      </rPr>
      <t>Stavka se odnosi na dobavu, izradu tamponske podloge od kamenog materijala granulacije 0-32 mm i debljine 20 cm u zbijenom stanju i ugradnju plastičnih rebrastih sa svim predradnjama, iskopima i sabijanjima. Duljina cijevi 6 m. Vanjski promjer cijevi 630 mm. Obračun prema broju propusta.</t>
    </r>
  </si>
  <si>
    <r>
      <t xml:space="preserve">Izgradnja čeonih zidova od armiranog betona (prema skici): </t>
    </r>
    <r>
      <rPr>
        <sz val="10"/>
        <color theme="1"/>
        <rFont val="Times New Roman"/>
        <family val="1"/>
      </rPr>
      <t>Stavka se odnosi na dopremu materijala, armiranje, izvođenje opšava i ugradnja betona C 16/20, te njegu betona. Cijena se odnosi na oba čeona zida za jedan propust. Obračun prema broju propusta.</t>
    </r>
  </si>
  <si>
    <r>
      <t xml:space="preserve">Nabava i ugradnja plastičnih cijevnih propusta u odvodne jarke za potrebe ulaska u sastojinu:
</t>
    </r>
    <r>
      <rPr>
        <sz val="10"/>
        <color theme="1"/>
        <rFont val="Times New Roman"/>
        <family val="1"/>
      </rPr>
      <t>Stavka se odnosi na broj potrebnih plastičnih PEHD cijevi za prelazak uzdužnih odvodnih jaraka. Duljina cijevi 6 m. Vanjski promjer 630 mm. U stavku nije uključena izrada tamponske podloge niti izgradnja čeonih zidova. Obračun prema procjeni broja potrebnih komada cijevi.</t>
    </r>
  </si>
  <si>
    <r>
      <t xml:space="preserve">Čišćenje trase gradilišta od niskog raslinja,  grmlja i stabala prsnog promjera do 7  cm:  </t>
    </r>
    <r>
      <rPr>
        <sz val="10"/>
        <color theme="1"/>
        <rFont val="Times New Roman"/>
        <family val="1"/>
      </rPr>
      <t>Stavka obuhvaća čišćenje trase gradilišta od niskog raslinja, grmlja i stabala prsnog promjera do 7 cm strojno- ručnim  radom,  deponiranje  očišćenog  biljnog  materijala  izvan  pojasa  gradnje  te  uređenje  deponija. Udaljenost deponija do 20 km. Obračun po metru kvadratnom očišćene trase gradilišta (na 90 % ukupne površine).</t>
    </r>
  </si>
  <si>
    <t>PDV:</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</si>
</sst>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0.00_-;\-* #,##0.00_-;_-* &quot;-&quot;??_-;_-@_-"/>
    <numFmt numFmtId="165" formatCode="#,##0.00_ ;\-#,##0.00\ "/>
  </numFmts>
  <fonts count="9" x14ac:knownFonts="1">
    <font>
      <sz val="11"/>
      <color theme="1"/>
      <name val="Calibri"/>
      <family val="2"/>
      <scheme val="minor"/>
    </font>
    <font>
      <b/>
      <sz val="16"/>
      <color theme="1"/>
      <name val="Times New Roman"/>
      <family val="1"/>
      <charset val="238"/>
    </font>
    <font>
      <b/>
      <sz val="14"/>
      <color theme="1"/>
      <name val="Times New Roman"/>
      <family val="1"/>
      <charset val="238"/>
    </font>
    <font>
      <b/>
      <sz val="11"/>
      <color theme="1"/>
      <name val="Times New Roman"/>
      <family val="1"/>
      <charset val="238"/>
    </font>
    <font>
      <sz val="10"/>
      <color theme="1"/>
      <name val="Times New Roman"/>
      <family val="1"/>
      <charset val="238"/>
    </font>
    <font>
      <b/>
      <sz val="10"/>
      <color theme="1"/>
      <name val="Times New Roman"/>
      <family val="1"/>
      <charset val="238"/>
    </font>
    <font>
      <vertAlign val="superscript"/>
      <sz val="10"/>
      <color theme="1"/>
      <name val="Times New Roman"/>
      <family val="1"/>
      <charset val="238"/>
    </font>
    <font>
      <sz val="10"/>
      <color theme="1"/>
      <name val="Times New Roman"/>
      <family val="1"/>
    </font>
    <font>
      <vertAlign val="superscript"/>
      <sz val="10"/>
      <color theme="1"/>
      <name val="Times New Roman"/>
      <family val="1"/>
    </font>
  </fonts>
  <fills count="3">
    <fill>
      <patternFill patternType="none"/>
    </fill>
    <fill>
      <patternFill patternType="gray125"/>
    </fill>
    <fill>
      <patternFill patternType="lightGray">
        <bgColor rgb="FFCCCCCC"/>
      </patternFill>
    </fill>
  </fills>
  <borders count="42">
    <border>
      <left/>
      <right/>
      <top/>
      <bottom/>
      <diagonal/>
    </border>
    <border>
      <left style="double">
        <color indexed="64"/>
      </left>
      <right/>
      <top style="double">
        <color indexed="64"/>
      </top>
      <bottom/>
      <diagonal/>
    </border>
    <border>
      <left/>
      <right style="thick">
        <color indexed="64"/>
      </right>
      <top style="double">
        <color indexed="64"/>
      </top>
      <bottom/>
      <diagonal/>
    </border>
    <border>
      <left style="thick">
        <color indexed="64"/>
      </left>
      <right style="thick">
        <color indexed="64"/>
      </right>
      <top style="double">
        <color indexed="64"/>
      </top>
      <bottom/>
      <diagonal/>
    </border>
    <border>
      <left style="double">
        <color indexed="64"/>
      </left>
      <right/>
      <top/>
      <bottom style="thick">
        <color indexed="64"/>
      </bottom>
      <diagonal/>
    </border>
    <border>
      <left/>
      <right style="thick">
        <color indexed="64"/>
      </right>
      <top/>
      <bottom style="thick">
        <color indexed="64"/>
      </bottom>
      <diagonal/>
    </border>
    <border>
      <left style="thick">
        <color indexed="64"/>
      </left>
      <right style="thick">
        <color indexed="64"/>
      </right>
      <top/>
      <bottom style="thick">
        <color indexed="64"/>
      </bottom>
      <diagonal/>
    </border>
    <border>
      <left style="double">
        <color indexed="64"/>
      </left>
      <right/>
      <top/>
      <bottom/>
      <diagonal/>
    </border>
    <border>
      <left style="thick">
        <color indexed="64"/>
      </left>
      <right style="thick">
        <color indexed="64"/>
      </right>
      <top/>
      <bottom/>
      <diagonal/>
    </border>
    <border>
      <left style="double">
        <color indexed="64"/>
      </left>
      <right/>
      <top style="thick">
        <color indexed="64"/>
      </top>
      <bottom/>
      <diagonal/>
    </border>
    <border>
      <left/>
      <right style="thick">
        <color indexed="64"/>
      </right>
      <top style="thick">
        <color indexed="64"/>
      </top>
      <bottom/>
      <diagonal/>
    </border>
    <border>
      <left/>
      <right/>
      <top/>
      <bottom style="double">
        <color indexed="64"/>
      </bottom>
      <diagonal/>
    </border>
    <border>
      <left style="thick">
        <color indexed="64"/>
      </left>
      <right/>
      <top style="double">
        <color indexed="64"/>
      </top>
      <bottom style="medium">
        <color indexed="64"/>
      </bottom>
      <diagonal/>
    </border>
    <border>
      <left/>
      <right style="double">
        <color indexed="64"/>
      </right>
      <top style="double">
        <color indexed="64"/>
      </top>
      <bottom style="medium">
        <color indexed="64"/>
      </bottom>
      <diagonal/>
    </border>
    <border>
      <left/>
      <right style="double">
        <color indexed="64"/>
      </right>
      <top/>
      <bottom style="thick">
        <color indexed="64"/>
      </bottom>
      <diagonal/>
    </border>
    <border>
      <left/>
      <right style="double">
        <color indexed="64"/>
      </right>
      <top/>
      <bottom/>
      <diagonal/>
    </border>
    <border>
      <left style="double">
        <color indexed="64"/>
      </left>
      <right/>
      <top style="medium">
        <color indexed="64"/>
      </top>
      <bottom/>
      <diagonal/>
    </border>
    <border>
      <left/>
      <right/>
      <top style="medium">
        <color indexed="64"/>
      </top>
      <bottom/>
      <diagonal/>
    </border>
    <border>
      <left style="thick">
        <color indexed="64"/>
      </left>
      <right style="thick">
        <color indexed="64"/>
      </right>
      <top style="medium">
        <color indexed="64"/>
      </top>
      <bottom/>
      <diagonal/>
    </border>
    <border>
      <left/>
      <right style="double">
        <color indexed="64"/>
      </right>
      <top style="medium">
        <color indexed="64"/>
      </top>
      <bottom/>
      <diagonal/>
    </border>
    <border>
      <left style="thick">
        <color indexed="64"/>
      </left>
      <right style="thick">
        <color indexed="64"/>
      </right>
      <top style="thick">
        <color indexed="64"/>
      </top>
      <bottom/>
      <diagonal/>
    </border>
    <border>
      <left/>
      <right/>
      <top style="thick">
        <color indexed="64"/>
      </top>
      <bottom/>
      <diagonal/>
    </border>
    <border>
      <left/>
      <right style="double">
        <color indexed="64"/>
      </right>
      <top style="thick">
        <color indexed="64"/>
      </top>
      <bottom/>
      <diagonal/>
    </border>
    <border>
      <left/>
      <right style="thick">
        <color indexed="64"/>
      </right>
      <top/>
      <bottom/>
      <diagonal/>
    </border>
    <border>
      <left style="thick">
        <color indexed="64"/>
      </left>
      <right style="double">
        <color indexed="64"/>
      </right>
      <top/>
      <bottom style="medium">
        <color indexed="64"/>
      </bottom>
      <diagonal/>
    </border>
    <border>
      <left style="double">
        <color indexed="64"/>
      </left>
      <right/>
      <top style="medium">
        <color indexed="64"/>
      </top>
      <bottom style="double">
        <color indexed="64"/>
      </bottom>
      <diagonal/>
    </border>
    <border>
      <left/>
      <right/>
      <top style="medium">
        <color indexed="64"/>
      </top>
      <bottom style="double">
        <color indexed="64"/>
      </bottom>
      <diagonal/>
    </border>
    <border>
      <left style="thick">
        <color indexed="64"/>
      </left>
      <right style="thick">
        <color indexed="64"/>
      </right>
      <top style="medium">
        <color indexed="64"/>
      </top>
      <bottom style="double">
        <color indexed="64"/>
      </bottom>
      <diagonal/>
    </border>
    <border>
      <left/>
      <right style="double">
        <color indexed="64"/>
      </right>
      <top style="medium">
        <color indexed="64"/>
      </top>
      <bottom style="double">
        <color indexed="64"/>
      </bottom>
      <diagonal/>
    </border>
    <border>
      <left/>
      <right/>
      <top style="double">
        <color indexed="64"/>
      </top>
      <bottom/>
      <diagonal/>
    </border>
    <border>
      <left style="thick">
        <color indexed="64"/>
      </left>
      <right style="double">
        <color indexed="64"/>
      </right>
      <top style="medium">
        <color indexed="64"/>
      </top>
      <bottom style="double">
        <color indexed="64"/>
      </bottom>
      <diagonal/>
    </border>
    <border>
      <left/>
      <right style="thick">
        <color indexed="64"/>
      </right>
      <top style="medium">
        <color indexed="64"/>
      </top>
      <bottom style="thick">
        <color indexed="64"/>
      </bottom>
      <diagonal/>
    </border>
    <border>
      <left/>
      <right style="thick">
        <color indexed="64"/>
      </right>
      <top style="medium">
        <color indexed="64"/>
      </top>
      <bottom style="double">
        <color indexed="64"/>
      </bottom>
      <diagonal/>
    </border>
    <border>
      <left style="thick">
        <color indexed="64"/>
      </left>
      <right style="thick">
        <color indexed="64"/>
      </right>
      <top style="medium">
        <color indexed="64"/>
      </top>
      <bottom style="thick">
        <color indexed="64"/>
      </bottom>
      <diagonal/>
    </border>
    <border>
      <left style="thick">
        <color indexed="64"/>
      </left>
      <right style="thick">
        <color indexed="64"/>
      </right>
      <top/>
      <bottom style="medium">
        <color indexed="64"/>
      </bottom>
      <diagonal/>
    </border>
    <border>
      <left/>
      <right style="thick">
        <color indexed="64"/>
      </right>
      <top/>
      <bottom style="medium">
        <color indexed="64"/>
      </bottom>
      <diagonal/>
    </border>
    <border>
      <left style="double">
        <color indexed="64"/>
      </left>
      <right/>
      <top/>
      <bottom style="medium">
        <color indexed="64"/>
      </bottom>
      <diagonal/>
    </border>
    <border>
      <left/>
      <right/>
      <top/>
      <bottom style="medium">
        <color indexed="64"/>
      </bottom>
      <diagonal/>
    </border>
    <border>
      <left style="double">
        <color indexed="64"/>
      </left>
      <right/>
      <top style="medium">
        <color indexed="64"/>
      </top>
      <bottom style="medium">
        <color indexed="64"/>
      </bottom>
      <diagonal/>
    </border>
    <border>
      <left/>
      <right/>
      <top style="medium">
        <color indexed="64"/>
      </top>
      <bottom style="medium">
        <color indexed="64"/>
      </bottom>
      <diagonal/>
    </border>
    <border>
      <left style="thick">
        <color indexed="64"/>
      </left>
      <right style="thick">
        <color indexed="64"/>
      </right>
      <top style="medium">
        <color indexed="64"/>
      </top>
      <bottom style="medium">
        <color indexed="64"/>
      </bottom>
      <diagonal/>
    </border>
    <border>
      <left/>
      <right style="double">
        <color indexed="64"/>
      </right>
      <top style="medium">
        <color indexed="64"/>
      </top>
      <bottom style="medium">
        <color indexed="64"/>
      </bottom>
      <diagonal/>
    </border>
  </borders>
  <cellStyleXfs count="1">
    <xf numFmtId="0" fontId="0" fillId="0" borderId="0"/>
  </cellStyleXfs>
  <cellXfs count="98">
    <xf numFmtId="0" fontId="0" fillId="0" borderId="0" xfId="0"/>
    <xf numFmtId="0" fontId="4" fillId="0" borderId="8" xfId="0" applyFont="1" applyBorder="1" applyAlignment="1" applyProtection="1">
      <alignment vertical="center" wrapText="1"/>
    </xf>
    <xf numFmtId="0" fontId="5" fillId="0" borderId="7" xfId="0" applyFont="1" applyBorder="1" applyAlignment="1" applyProtection="1">
      <alignment horizontal="center" vertical="center" wrapText="1"/>
    </xf>
    <xf numFmtId="0" fontId="4" fillId="0" borderId="8" xfId="0" applyFont="1" applyBorder="1" applyAlignment="1" applyProtection="1">
      <alignment horizontal="center" vertical="center" wrapText="1"/>
    </xf>
    <xf numFmtId="49" fontId="5" fillId="0" borderId="7" xfId="0" applyNumberFormat="1" applyFont="1" applyBorder="1" applyAlignment="1" applyProtection="1">
      <alignment horizontal="center" vertical="center" wrapText="1"/>
    </xf>
    <xf numFmtId="0" fontId="5" fillId="0" borderId="0" xfId="0" applyFont="1" applyBorder="1" applyAlignment="1" applyProtection="1">
      <alignment horizontal="distributed" vertical="center" wrapText="1"/>
    </xf>
    <xf numFmtId="0" fontId="0" fillId="0" borderId="0" xfId="0" applyBorder="1"/>
    <xf numFmtId="164" fontId="4" fillId="0" borderId="0" xfId="0" applyNumberFormat="1" applyFont="1" applyBorder="1" applyAlignment="1" applyProtection="1">
      <alignment horizontal="right" vertical="center" wrapText="1"/>
    </xf>
    <xf numFmtId="0" fontId="4" fillId="0" borderId="0" xfId="0" applyFont="1" applyBorder="1" applyAlignment="1" applyProtection="1">
      <alignment horizontal="center" vertical="center" wrapText="1"/>
    </xf>
    <xf numFmtId="0" fontId="7" fillId="0" borderId="0" xfId="0" applyFont="1" applyBorder="1" applyAlignment="1" applyProtection="1">
      <alignment vertical="center" wrapText="1"/>
    </xf>
    <xf numFmtId="0" fontId="4" fillId="0" borderId="0" xfId="0" applyFont="1" applyAlignment="1" applyProtection="1">
      <alignment vertical="center" wrapText="1"/>
    </xf>
    <xf numFmtId="0" fontId="4" fillId="0" borderId="8" xfId="0" applyFont="1" applyBorder="1" applyAlignment="1" applyProtection="1">
      <alignment horizontal="right" vertical="center" wrapText="1"/>
      <protection locked="0"/>
    </xf>
    <xf numFmtId="0" fontId="5" fillId="0" borderId="0" xfId="0" applyFont="1" applyAlignment="1" applyProtection="1">
      <alignment vertical="center" wrapText="1"/>
    </xf>
    <xf numFmtId="164" fontId="4" fillId="0" borderId="0" xfId="0" applyNumberFormat="1" applyFont="1" applyAlignment="1" applyProtection="1">
      <alignment horizontal="right" vertical="center" wrapText="1"/>
    </xf>
    <xf numFmtId="164" fontId="4" fillId="0" borderId="8" xfId="0" applyNumberFormat="1" applyFont="1" applyBorder="1" applyAlignment="1" applyProtection="1">
      <alignment horizontal="right" vertical="center" wrapText="1"/>
      <protection locked="0"/>
    </xf>
    <xf numFmtId="165" fontId="4" fillId="0" borderId="15" xfId="0" applyNumberFormat="1" applyFont="1" applyBorder="1" applyAlignment="1" applyProtection="1">
      <alignment horizontal="right" vertical="center" wrapText="1"/>
    </xf>
    <xf numFmtId="0" fontId="5" fillId="0" borderId="16" xfId="0" applyFont="1" applyBorder="1" applyAlignment="1" applyProtection="1">
      <alignment horizontal="center" vertical="center" wrapText="1"/>
    </xf>
    <xf numFmtId="0" fontId="4" fillId="0" borderId="18" xfId="0" applyFont="1" applyBorder="1" applyAlignment="1" applyProtection="1">
      <alignment horizontal="center" vertical="center" wrapText="1"/>
    </xf>
    <xf numFmtId="164" fontId="4" fillId="0" borderId="18" xfId="0" applyNumberFormat="1" applyFont="1" applyBorder="1" applyAlignment="1" applyProtection="1">
      <alignment horizontal="right" vertical="center" wrapText="1"/>
      <protection locked="0"/>
    </xf>
    <xf numFmtId="0" fontId="4" fillId="0" borderId="20" xfId="0" applyFont="1" applyBorder="1" applyAlignment="1" applyProtection="1">
      <alignment vertical="center" wrapText="1"/>
    </xf>
    <xf numFmtId="164" fontId="4" fillId="0" borderId="21" xfId="0" applyNumberFormat="1" applyFont="1" applyBorder="1" applyAlignment="1" applyProtection="1">
      <alignment vertical="center" wrapText="1"/>
    </xf>
    <xf numFmtId="164" fontId="4" fillId="0" borderId="20" xfId="0" applyNumberFormat="1" applyFont="1" applyBorder="1" applyAlignment="1" applyProtection="1">
      <alignment horizontal="right" vertical="center" wrapText="1"/>
      <protection locked="0"/>
    </xf>
    <xf numFmtId="164" fontId="4" fillId="0" borderId="8" xfId="0" applyNumberFormat="1" applyFont="1" applyBorder="1" applyAlignment="1" applyProtection="1">
      <alignment horizontal="right" vertical="center" wrapText="1"/>
    </xf>
    <xf numFmtId="164" fontId="4" fillId="0" borderId="17" xfId="0" applyNumberFormat="1" applyFont="1" applyBorder="1" applyAlignment="1" applyProtection="1">
      <alignment vertical="center" wrapText="1"/>
    </xf>
    <xf numFmtId="0" fontId="4" fillId="0" borderId="20" xfId="0" applyFont="1" applyBorder="1" applyAlignment="1" applyProtection="1">
      <alignment horizontal="center" vertical="center" wrapText="1"/>
    </xf>
    <xf numFmtId="164" fontId="4" fillId="0" borderId="0" xfId="0" applyNumberFormat="1" applyFont="1" applyAlignment="1" applyProtection="1">
      <alignment vertical="center" wrapText="1"/>
    </xf>
    <xf numFmtId="164" fontId="4" fillId="0" borderId="21" xfId="0" applyNumberFormat="1" applyFont="1" applyBorder="1" applyAlignment="1" applyProtection="1">
      <alignment horizontal="right" vertical="center" wrapText="1"/>
    </xf>
    <xf numFmtId="0" fontId="7" fillId="0" borderId="0" xfId="0" applyFont="1" applyAlignment="1" applyProtection="1">
      <alignment vertical="center" wrapText="1"/>
    </xf>
    <xf numFmtId="0" fontId="5" fillId="0" borderId="9" xfId="0" applyFont="1" applyBorder="1" applyAlignment="1" applyProtection="1">
      <alignment horizontal="center" vertical="center" wrapText="1"/>
    </xf>
    <xf numFmtId="0" fontId="3" fillId="0" borderId="21" xfId="0" applyFont="1" applyBorder="1" applyAlignment="1" applyProtection="1">
      <alignment vertical="center" wrapText="1"/>
    </xf>
    <xf numFmtId="0" fontId="5" fillId="0" borderId="7" xfId="0" applyFont="1" applyBorder="1" applyAlignment="1" applyProtection="1">
      <alignment horizontal="left" vertical="center" wrapText="1" indent="1"/>
    </xf>
    <xf numFmtId="0" fontId="5" fillId="0" borderId="25" xfId="0" applyFont="1" applyBorder="1" applyAlignment="1" applyProtection="1">
      <alignment horizontal="center" vertical="center" wrapText="1"/>
    </xf>
    <xf numFmtId="0" fontId="5" fillId="0" borderId="26" xfId="0" applyFont="1" applyBorder="1" applyAlignment="1" applyProtection="1">
      <alignment horizontal="left" vertical="center" wrapText="1"/>
    </xf>
    <xf numFmtId="0" fontId="5" fillId="0" borderId="27" xfId="0" applyFont="1" applyBorder="1" applyAlignment="1" applyProtection="1">
      <alignment horizontal="center" vertical="center" wrapText="1"/>
    </xf>
    <xf numFmtId="164" fontId="5" fillId="0" borderId="26" xfId="0" applyNumberFormat="1" applyFont="1" applyBorder="1" applyAlignment="1" applyProtection="1">
      <alignment vertical="center" wrapText="1"/>
    </xf>
    <xf numFmtId="165" fontId="5" fillId="0" borderId="28" xfId="0" applyNumberFormat="1" applyFont="1" applyBorder="1" applyAlignment="1" applyProtection="1">
      <alignment horizontal="right" vertical="center" wrapText="1"/>
    </xf>
    <xf numFmtId="0" fontId="5" fillId="0" borderId="0" xfId="0" applyFont="1" applyBorder="1" applyAlignment="1" applyProtection="1">
      <alignment horizontal="left" vertical="center" wrapText="1"/>
    </xf>
    <xf numFmtId="0" fontId="7" fillId="0" borderId="0" xfId="0" applyFont="1" applyBorder="1" applyAlignment="1" applyProtection="1">
      <alignment horizontal="left" vertical="center" wrapText="1"/>
    </xf>
    <xf numFmtId="164" fontId="4" fillId="0" borderId="0" xfId="0" applyNumberFormat="1" applyFont="1" applyBorder="1" applyAlignment="1" applyProtection="1">
      <alignment vertical="center" wrapText="1"/>
    </xf>
    <xf numFmtId="164" fontId="4" fillId="0" borderId="26" xfId="0" applyNumberFormat="1" applyFont="1" applyBorder="1" applyAlignment="1" applyProtection="1">
      <alignment vertical="center" wrapText="1"/>
    </xf>
    <xf numFmtId="0" fontId="5" fillId="0" borderId="0" xfId="0" applyFont="1" applyBorder="1" applyAlignment="1" applyProtection="1">
      <alignment horizontal="center" vertical="center" wrapText="1"/>
    </xf>
    <xf numFmtId="0" fontId="4" fillId="0" borderId="0" xfId="0" applyFont="1" applyBorder="1" applyAlignment="1" applyProtection="1">
      <alignment vertical="center" wrapText="1"/>
    </xf>
    <xf numFmtId="164" fontId="4" fillId="0" borderId="0" xfId="0" applyNumberFormat="1" applyFont="1" applyBorder="1" applyAlignment="1" applyProtection="1">
      <alignment horizontal="right" vertical="center" wrapText="1"/>
      <protection locked="0"/>
    </xf>
    <xf numFmtId="0" fontId="5" fillId="0" borderId="11" xfId="0" applyFont="1" applyBorder="1" applyAlignment="1" applyProtection="1">
      <alignment horizontal="center" vertical="center" wrapText="1"/>
    </xf>
    <xf numFmtId="0" fontId="4" fillId="0" borderId="11" xfId="0" applyFont="1" applyBorder="1" applyAlignment="1" applyProtection="1">
      <alignment vertical="center" wrapText="1"/>
    </xf>
    <xf numFmtId="0" fontId="4" fillId="0" borderId="11" xfId="0" applyFont="1" applyBorder="1" applyAlignment="1" applyProtection="1">
      <alignment horizontal="center" vertical="center" wrapText="1"/>
    </xf>
    <xf numFmtId="164" fontId="4" fillId="0" borderId="11" xfId="0" applyNumberFormat="1" applyFont="1" applyBorder="1" applyAlignment="1" applyProtection="1">
      <alignment vertical="center" wrapText="1"/>
    </xf>
    <xf numFmtId="164" fontId="4" fillId="0" borderId="11" xfId="0" applyNumberFormat="1" applyFont="1" applyBorder="1" applyAlignment="1" applyProtection="1">
      <alignment horizontal="right" vertical="center" wrapText="1"/>
      <protection locked="0"/>
    </xf>
    <xf numFmtId="0" fontId="4" fillId="0" borderId="27" xfId="0" applyFont="1" applyBorder="1" applyAlignment="1" applyProtection="1">
      <alignment horizontal="center" vertical="center" wrapText="1"/>
    </xf>
    <xf numFmtId="164" fontId="4" fillId="0" borderId="27" xfId="0" applyNumberFormat="1" applyFont="1" applyBorder="1" applyAlignment="1" applyProtection="1">
      <alignment horizontal="right" vertical="center" wrapText="1"/>
      <protection locked="0"/>
    </xf>
    <xf numFmtId="0" fontId="4" fillId="0" borderId="31" xfId="0" applyFont="1" applyBorder="1" applyAlignment="1" applyProtection="1">
      <alignment vertical="center" wrapText="1"/>
    </xf>
    <xf numFmtId="0" fontId="4" fillId="0" borderId="32" xfId="0" applyFont="1" applyBorder="1" applyAlignment="1" applyProtection="1">
      <alignment vertical="center" wrapText="1"/>
    </xf>
    <xf numFmtId="0" fontId="5" fillId="0" borderId="23" xfId="0" applyFont="1" applyBorder="1" applyAlignment="1" applyProtection="1">
      <alignment horizontal="distributed" vertical="center" wrapText="1"/>
    </xf>
    <xf numFmtId="164" fontId="4" fillId="0" borderId="33" xfId="0" applyNumberFormat="1" applyFont="1" applyBorder="1" applyAlignment="1" applyProtection="1">
      <alignment vertical="center" wrapText="1"/>
    </xf>
    <xf numFmtId="164" fontId="4" fillId="0" borderId="23" xfId="0" applyNumberFormat="1" applyFont="1" applyBorder="1" applyAlignment="1" applyProtection="1">
      <alignment horizontal="right" vertical="center" wrapText="1"/>
      <protection locked="0"/>
    </xf>
    <xf numFmtId="164" fontId="4" fillId="0" borderId="35" xfId="0" applyNumberFormat="1" applyFont="1" applyBorder="1" applyAlignment="1" applyProtection="1">
      <alignment horizontal="right" vertical="center" wrapText="1"/>
      <protection locked="0"/>
    </xf>
    <xf numFmtId="164" fontId="4" fillId="0" borderId="34" xfId="0" applyNumberFormat="1" applyFont="1" applyBorder="1" applyAlignment="1" applyProtection="1">
      <alignment horizontal="right" vertical="center" wrapText="1"/>
    </xf>
    <xf numFmtId="164" fontId="4" fillId="0" borderId="8" xfId="0" applyNumberFormat="1" applyFont="1" applyFill="1" applyBorder="1" applyAlignment="1" applyProtection="1">
      <alignment horizontal="right" vertical="center" wrapText="1"/>
    </xf>
    <xf numFmtId="0" fontId="3" fillId="2" borderId="6" xfId="0" applyFont="1" applyFill="1" applyBorder="1" applyAlignment="1" applyProtection="1">
      <alignment horizontal="center" vertical="center" wrapText="1"/>
      <protection locked="0"/>
    </xf>
    <xf numFmtId="0" fontId="0" fillId="0" borderId="0" xfId="0" applyProtection="1">
      <protection locked="0"/>
    </xf>
    <xf numFmtId="164" fontId="4" fillId="0" borderId="18" xfId="0" applyNumberFormat="1" applyFont="1" applyBorder="1" applyAlignment="1" applyProtection="1">
      <alignment horizontal="right" vertical="center" wrapText="1"/>
    </xf>
    <xf numFmtId="164" fontId="4" fillId="0" borderId="20" xfId="0" applyNumberFormat="1" applyFont="1" applyBorder="1" applyAlignment="1" applyProtection="1">
      <alignment horizontal="right" vertical="center" wrapText="1"/>
    </xf>
    <xf numFmtId="0" fontId="3" fillId="2" borderId="14" xfId="0" applyFont="1" applyFill="1" applyBorder="1" applyAlignment="1" applyProtection="1">
      <alignment horizontal="center" vertical="center" wrapText="1"/>
    </xf>
    <xf numFmtId="0" fontId="4" fillId="0" borderId="15" xfId="0" applyFont="1" applyBorder="1" applyAlignment="1" applyProtection="1">
      <alignment vertical="center" wrapText="1"/>
    </xf>
    <xf numFmtId="165" fontId="5" fillId="0" borderId="19" xfId="0" applyNumberFormat="1" applyFont="1" applyBorder="1" applyAlignment="1" applyProtection="1">
      <alignment horizontal="right" vertical="center" wrapText="1"/>
    </xf>
    <xf numFmtId="165" fontId="4" fillId="0" borderId="22" xfId="0" applyNumberFormat="1" applyFont="1" applyBorder="1" applyAlignment="1" applyProtection="1">
      <alignment horizontal="right" vertical="center" wrapText="1"/>
    </xf>
    <xf numFmtId="165" fontId="5" fillId="0" borderId="30" xfId="0" applyNumberFormat="1" applyFont="1" applyBorder="1" applyAlignment="1" applyProtection="1">
      <alignment horizontal="right" vertical="center" wrapText="1"/>
    </xf>
    <xf numFmtId="165" fontId="5" fillId="0" borderId="0" xfId="0" applyNumberFormat="1" applyFont="1" applyBorder="1" applyAlignment="1" applyProtection="1">
      <alignment horizontal="right" vertical="center" wrapText="1"/>
    </xf>
    <xf numFmtId="165" fontId="5" fillId="0" borderId="11" xfId="0" applyNumberFormat="1" applyFont="1" applyBorder="1" applyAlignment="1" applyProtection="1">
      <alignment horizontal="right" vertical="center" wrapText="1"/>
    </xf>
    <xf numFmtId="165" fontId="5" fillId="0" borderId="15" xfId="0" applyNumberFormat="1" applyFont="1" applyBorder="1" applyAlignment="1" applyProtection="1">
      <alignment horizontal="right" vertical="center" wrapText="1"/>
    </xf>
    <xf numFmtId="165" fontId="5" fillId="0" borderId="24" xfId="0" applyNumberFormat="1" applyFont="1" applyBorder="1" applyAlignment="1" applyProtection="1">
      <alignment horizontal="right" vertical="center" wrapText="1"/>
    </xf>
    <xf numFmtId="164" fontId="5" fillId="0" borderId="27" xfId="0" applyNumberFormat="1" applyFont="1" applyBorder="1" applyAlignment="1" applyProtection="1">
      <alignment horizontal="right" vertical="center" wrapText="1"/>
    </xf>
    <xf numFmtId="0" fontId="0" fillId="0" borderId="29" xfId="0" applyBorder="1" applyProtection="1"/>
    <xf numFmtId="0" fontId="5" fillId="0" borderId="36" xfId="0" applyFont="1" applyBorder="1" applyAlignment="1" applyProtection="1">
      <alignment horizontal="left" vertical="center" wrapText="1" indent="1"/>
    </xf>
    <xf numFmtId="0" fontId="5" fillId="0" borderId="37" xfId="0" applyFont="1" applyBorder="1" applyAlignment="1" applyProtection="1">
      <alignment vertical="center" wrapText="1"/>
    </xf>
    <xf numFmtId="0" fontId="4" fillId="0" borderId="34" xfId="0" applyFont="1" applyBorder="1" applyAlignment="1" applyProtection="1">
      <alignment horizontal="center" vertical="center" wrapText="1"/>
    </xf>
    <xf numFmtId="164" fontId="4" fillId="0" borderId="37" xfId="0" applyNumberFormat="1" applyFont="1" applyBorder="1" applyAlignment="1" applyProtection="1">
      <alignment vertical="center" wrapText="1"/>
    </xf>
    <xf numFmtId="0" fontId="5" fillId="0" borderId="38" xfId="0" applyFont="1" applyBorder="1" applyAlignment="1" applyProtection="1">
      <alignment horizontal="left" vertical="center" wrapText="1" indent="1"/>
    </xf>
    <xf numFmtId="0" fontId="5" fillId="0" borderId="39" xfId="0" applyFont="1" applyBorder="1" applyAlignment="1" applyProtection="1">
      <alignment vertical="center" wrapText="1"/>
    </xf>
    <xf numFmtId="164" fontId="4" fillId="0" borderId="39" xfId="0" applyNumberFormat="1" applyFont="1" applyBorder="1" applyAlignment="1" applyProtection="1">
      <alignment vertical="center" wrapText="1"/>
    </xf>
    <xf numFmtId="164" fontId="4" fillId="0" borderId="40" xfId="0" applyNumberFormat="1" applyFont="1" applyBorder="1" applyAlignment="1" applyProtection="1">
      <alignment horizontal="right" vertical="center" wrapText="1"/>
    </xf>
    <xf numFmtId="165" fontId="5" fillId="0" borderId="41" xfId="0" applyNumberFormat="1" applyFont="1" applyBorder="1" applyAlignment="1" applyProtection="1">
      <alignment horizontal="right" vertical="center" wrapText="1"/>
    </xf>
    <xf numFmtId="0" fontId="5" fillId="0" borderId="18" xfId="0" applyFont="1" applyBorder="1" applyAlignment="1" applyProtection="1">
      <alignment horizontal="center" vertical="center" wrapText="1"/>
    </xf>
    <xf numFmtId="0" fontId="1" fillId="0" borderId="0" xfId="0" applyFont="1" applyAlignment="1" applyProtection="1">
      <alignment horizontal="center" vertical="center"/>
      <protection locked="0"/>
    </xf>
    <xf numFmtId="0" fontId="2" fillId="0" borderId="0" xfId="0" applyFont="1" applyAlignment="1" applyProtection="1">
      <alignment horizontal="center" vertical="center"/>
      <protection locked="0"/>
    </xf>
    <xf numFmtId="0" fontId="2" fillId="0" borderId="11" xfId="0" applyFont="1" applyBorder="1" applyAlignment="1" applyProtection="1">
      <alignment horizontal="center" vertical="center"/>
      <protection locked="0"/>
    </xf>
    <xf numFmtId="0" fontId="3" fillId="2" borderId="1" xfId="0" applyFont="1" applyFill="1" applyBorder="1" applyAlignment="1" applyProtection="1">
      <alignment horizontal="center" vertical="center" wrapText="1"/>
    </xf>
    <xf numFmtId="0" fontId="3" fillId="2" borderId="4" xfId="0" applyFont="1" applyFill="1" applyBorder="1" applyAlignment="1" applyProtection="1">
      <alignment horizontal="center" vertical="center" wrapText="1"/>
    </xf>
    <xf numFmtId="0" fontId="3" fillId="2" borderId="2" xfId="0" applyFont="1" applyFill="1" applyBorder="1" applyAlignment="1" applyProtection="1">
      <alignment horizontal="center" vertical="center" wrapText="1"/>
    </xf>
    <xf numFmtId="0" fontId="3" fillId="2" borderId="5" xfId="0" applyFont="1" applyFill="1" applyBorder="1" applyAlignment="1" applyProtection="1">
      <alignment horizontal="center" vertical="center" wrapText="1"/>
    </xf>
    <xf numFmtId="0" fontId="3" fillId="2" borderId="3" xfId="0" applyFont="1" applyFill="1" applyBorder="1" applyAlignment="1" applyProtection="1">
      <alignment horizontal="center" vertical="center" wrapText="1"/>
    </xf>
    <xf numFmtId="0" fontId="3" fillId="2" borderId="6" xfId="0" applyFont="1" applyFill="1" applyBorder="1" applyAlignment="1" applyProtection="1">
      <alignment horizontal="center" vertical="center" wrapText="1"/>
    </xf>
    <xf numFmtId="0" fontId="3" fillId="2" borderId="12" xfId="0" applyFont="1" applyFill="1" applyBorder="1" applyAlignment="1" applyProtection="1">
      <alignment horizontal="center" vertical="center" wrapText="1"/>
    </xf>
    <xf numFmtId="0" fontId="3" fillId="2" borderId="13" xfId="0" applyFont="1" applyFill="1" applyBorder="1" applyAlignment="1" applyProtection="1">
      <alignment horizontal="center" vertical="center" wrapText="1"/>
    </xf>
    <xf numFmtId="0" fontId="3" fillId="0" borderId="9" xfId="0" applyFont="1" applyBorder="1" applyAlignment="1" applyProtection="1">
      <alignment horizontal="left" vertical="center" wrapText="1"/>
    </xf>
    <xf numFmtId="0" fontId="3" fillId="0" borderId="10" xfId="0" applyFont="1" applyBorder="1" applyAlignment="1" applyProtection="1">
      <alignment horizontal="left" vertical="center" wrapText="1"/>
    </xf>
    <xf numFmtId="0" fontId="3" fillId="0" borderId="7" xfId="0" applyFont="1" applyBorder="1" applyAlignment="1" applyProtection="1">
      <alignment horizontal="left" vertical="center" wrapText="1"/>
    </xf>
    <xf numFmtId="0" fontId="3" fillId="0" borderId="23" xfId="0" applyFont="1" applyBorder="1" applyAlignment="1" applyProtection="1">
      <alignment horizontal="left" vertical="center" wrapText="1"/>
    </xf>
  </cellXfs>
  <cellStyles count="1">
    <cellStyle name="Normalno"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2"/>
  <sheetViews>
    <sheetView tabSelected="1" view="pageBreakPreview" topLeftCell="A50" zoomScale="115" zoomScaleNormal="100" zoomScaleSheetLayoutView="115" workbookViewId="0">
      <selection activeCell="E51" sqref="E51"/>
    </sheetView>
  </sheetViews>
  <sheetFormatPr defaultRowHeight="15" x14ac:dyDescent="0.25"/>
  <cols>
    <col min="1" max="1" width="5.7109375" style="59" customWidth="1"/>
    <col min="2" max="2" width="39.140625" style="59" customWidth="1"/>
    <col min="3" max="3" width="8.7109375" style="59" customWidth="1"/>
    <col min="4" max="4" width="12.7109375" style="59" customWidth="1"/>
    <col min="5" max="5" width="11.7109375" style="59" customWidth="1"/>
    <col min="6" max="6" width="12.28515625" style="59" bestFit="1" customWidth="1"/>
  </cols>
  <sheetData>
    <row r="1" spans="1:6" ht="20.25" x14ac:dyDescent="0.25">
      <c r="A1" s="83" t="s">
        <v>30</v>
      </c>
      <c r="B1" s="83"/>
      <c r="C1" s="83"/>
      <c r="D1" s="83"/>
      <c r="E1" s="83"/>
      <c r="F1" s="83"/>
    </row>
    <row r="2" spans="1:6" ht="18.75" x14ac:dyDescent="0.25">
      <c r="A2" s="84" t="s">
        <v>64</v>
      </c>
      <c r="B2" s="84"/>
      <c r="C2" s="84"/>
      <c r="D2" s="84"/>
      <c r="E2" s="84"/>
      <c r="F2" s="84"/>
    </row>
    <row r="3" spans="1:6" ht="19.5" thickBot="1" x14ac:dyDescent="0.3">
      <c r="A3" s="85" t="s">
        <v>63</v>
      </c>
      <c r="B3" s="85"/>
      <c r="C3" s="85"/>
      <c r="D3" s="85"/>
      <c r="E3" s="85"/>
      <c r="F3" s="85"/>
    </row>
    <row r="4" spans="1:6" ht="16.5" thickTop="1" thickBot="1" x14ac:dyDescent="0.3">
      <c r="A4" s="86" t="s">
        <v>0</v>
      </c>
      <c r="B4" s="88" t="s">
        <v>1</v>
      </c>
      <c r="C4" s="90" t="s">
        <v>2</v>
      </c>
      <c r="D4" s="90" t="s">
        <v>3</v>
      </c>
      <c r="E4" s="92" t="s">
        <v>31</v>
      </c>
      <c r="F4" s="93"/>
    </row>
    <row r="5" spans="1:6" ht="15.75" thickBot="1" x14ac:dyDescent="0.3">
      <c r="A5" s="87"/>
      <c r="B5" s="89"/>
      <c r="C5" s="91"/>
      <c r="D5" s="91"/>
      <c r="E5" s="58" t="s">
        <v>32</v>
      </c>
      <c r="F5" s="62" t="s">
        <v>33</v>
      </c>
    </row>
    <row r="6" spans="1:6" ht="15.75" thickTop="1" x14ac:dyDescent="0.25">
      <c r="A6" s="94" t="s">
        <v>4</v>
      </c>
      <c r="B6" s="95"/>
      <c r="C6" s="1"/>
      <c r="D6" s="10"/>
      <c r="E6" s="11"/>
      <c r="F6" s="63"/>
    </row>
    <row r="7" spans="1:6" ht="114.75" x14ac:dyDescent="0.25">
      <c r="A7" s="2" t="s">
        <v>5</v>
      </c>
      <c r="B7" s="5" t="s">
        <v>23</v>
      </c>
      <c r="C7" s="3" t="s">
        <v>6</v>
      </c>
      <c r="D7" s="22">
        <v>4158.1400000000003</v>
      </c>
      <c r="E7" s="54"/>
      <c r="F7" s="15">
        <f>ROUND(D7*E7,2)</f>
        <v>0</v>
      </c>
    </row>
    <row r="8" spans="1:6" ht="127.5" x14ac:dyDescent="0.25">
      <c r="A8" s="2" t="s">
        <v>7</v>
      </c>
      <c r="B8" s="5" t="s">
        <v>24</v>
      </c>
      <c r="C8" s="3" t="s">
        <v>6</v>
      </c>
      <c r="D8" s="22">
        <v>4158.1400000000003</v>
      </c>
      <c r="E8" s="54"/>
      <c r="F8" s="15">
        <f t="shared" ref="F8:F19" si="0">ROUND(D8*E8,2)</f>
        <v>0</v>
      </c>
    </row>
    <row r="9" spans="1:6" ht="41.25" customHeight="1" x14ac:dyDescent="0.25">
      <c r="A9" s="2" t="s">
        <v>8</v>
      </c>
      <c r="B9" s="36" t="s">
        <v>53</v>
      </c>
      <c r="C9" s="3" t="s">
        <v>52</v>
      </c>
      <c r="D9" s="22">
        <v>8</v>
      </c>
      <c r="E9" s="54"/>
      <c r="F9" s="15">
        <f t="shared" si="0"/>
        <v>0</v>
      </c>
    </row>
    <row r="10" spans="1:6" ht="41.25" customHeight="1" x14ac:dyDescent="0.25">
      <c r="A10" s="2" t="s">
        <v>10</v>
      </c>
      <c r="B10" s="36" t="s">
        <v>54</v>
      </c>
      <c r="C10" s="3" t="s">
        <v>52</v>
      </c>
      <c r="D10" s="22">
        <v>8</v>
      </c>
      <c r="E10" s="54"/>
      <c r="F10" s="15">
        <f t="shared" si="0"/>
        <v>0</v>
      </c>
    </row>
    <row r="11" spans="1:6" ht="40.5" customHeight="1" x14ac:dyDescent="0.25">
      <c r="A11" s="2" t="s">
        <v>12</v>
      </c>
      <c r="B11" s="36" t="s">
        <v>55</v>
      </c>
      <c r="C11" s="3" t="s">
        <v>52</v>
      </c>
      <c r="D11" s="22">
        <v>8</v>
      </c>
      <c r="E11" s="54"/>
      <c r="F11" s="15">
        <f t="shared" si="0"/>
        <v>0</v>
      </c>
    </row>
    <row r="12" spans="1:6" ht="42.75" customHeight="1" x14ac:dyDescent="0.25">
      <c r="A12" s="2" t="s">
        <v>48</v>
      </c>
      <c r="B12" s="36" t="s">
        <v>56</v>
      </c>
      <c r="C12" s="3" t="s">
        <v>52</v>
      </c>
      <c r="D12" s="22">
        <v>8</v>
      </c>
      <c r="E12" s="54"/>
      <c r="F12" s="15">
        <f t="shared" si="0"/>
        <v>0</v>
      </c>
    </row>
    <row r="13" spans="1:6" ht="127.5" x14ac:dyDescent="0.25">
      <c r="A13" s="2" t="s">
        <v>49</v>
      </c>
      <c r="B13" s="5" t="s">
        <v>78</v>
      </c>
      <c r="C13" s="3" t="s">
        <v>9</v>
      </c>
      <c r="D13" s="57">
        <v>35614.18</v>
      </c>
      <c r="E13" s="54"/>
      <c r="F13" s="15">
        <f t="shared" si="0"/>
        <v>0</v>
      </c>
    </row>
    <row r="14" spans="1:6" ht="89.25" x14ac:dyDescent="0.25">
      <c r="A14" s="2" t="s">
        <v>50</v>
      </c>
      <c r="B14" s="5" t="s">
        <v>65</v>
      </c>
      <c r="C14" s="3" t="s">
        <v>17</v>
      </c>
      <c r="D14" s="57">
        <v>676</v>
      </c>
      <c r="E14" s="54"/>
      <c r="F14" s="15">
        <f t="shared" si="0"/>
        <v>0</v>
      </c>
    </row>
    <row r="15" spans="1:6" ht="142.5" customHeight="1" x14ac:dyDescent="0.25">
      <c r="A15" s="4" t="s">
        <v>51</v>
      </c>
      <c r="B15" s="5" t="s">
        <v>73</v>
      </c>
      <c r="C15" s="3"/>
      <c r="D15" s="57"/>
      <c r="E15" s="54"/>
      <c r="F15" s="15">
        <f t="shared" si="0"/>
        <v>0</v>
      </c>
    </row>
    <row r="16" spans="1:6" x14ac:dyDescent="0.25">
      <c r="A16" s="4"/>
      <c r="B16" s="9" t="s">
        <v>18</v>
      </c>
      <c r="C16" s="3" t="s">
        <v>17</v>
      </c>
      <c r="D16" s="57">
        <v>573</v>
      </c>
      <c r="E16" s="54"/>
      <c r="F16" s="15">
        <f t="shared" si="0"/>
        <v>0</v>
      </c>
    </row>
    <row r="17" spans="1:6" x14ac:dyDescent="0.25">
      <c r="A17" s="4"/>
      <c r="B17" s="9" t="s">
        <v>19</v>
      </c>
      <c r="C17" s="3" t="s">
        <v>17</v>
      </c>
      <c r="D17" s="57">
        <v>95</v>
      </c>
      <c r="E17" s="54"/>
      <c r="F17" s="15">
        <f t="shared" si="0"/>
        <v>0</v>
      </c>
    </row>
    <row r="18" spans="1:6" x14ac:dyDescent="0.25">
      <c r="A18" s="4"/>
      <c r="B18" s="9" t="s">
        <v>20</v>
      </c>
      <c r="C18" s="3" t="s">
        <v>17</v>
      </c>
      <c r="D18" s="57">
        <v>8</v>
      </c>
      <c r="E18" s="54"/>
      <c r="F18" s="15">
        <f t="shared" si="0"/>
        <v>0</v>
      </c>
    </row>
    <row r="19" spans="1:6" ht="51.75" thickBot="1" x14ac:dyDescent="0.3">
      <c r="A19" s="4" t="s">
        <v>68</v>
      </c>
      <c r="B19" s="5" t="s">
        <v>70</v>
      </c>
      <c r="C19" s="3" t="s">
        <v>17</v>
      </c>
      <c r="D19" s="56">
        <f>SUM(D16:D18)</f>
        <v>676</v>
      </c>
      <c r="E19" s="54"/>
      <c r="F19" s="15">
        <f t="shared" si="0"/>
        <v>0</v>
      </c>
    </row>
    <row r="20" spans="1:6" ht="15.75" thickBot="1" x14ac:dyDescent="0.3">
      <c r="A20" s="16"/>
      <c r="B20" s="50" t="s">
        <v>34</v>
      </c>
      <c r="C20" s="17" t="s">
        <v>35</v>
      </c>
      <c r="D20" s="7"/>
      <c r="E20" s="18"/>
      <c r="F20" s="64">
        <f>SUM(F7:F19)</f>
        <v>0</v>
      </c>
    </row>
    <row r="21" spans="1:6" ht="15.75" thickTop="1" x14ac:dyDescent="0.25">
      <c r="A21" s="94" t="s">
        <v>11</v>
      </c>
      <c r="B21" s="95"/>
      <c r="C21" s="19"/>
      <c r="D21" s="20"/>
      <c r="E21" s="21"/>
      <c r="F21" s="65"/>
    </row>
    <row r="22" spans="1:6" ht="153" x14ac:dyDescent="0.25">
      <c r="A22" s="4" t="s">
        <v>5</v>
      </c>
      <c r="B22" s="5" t="s">
        <v>58</v>
      </c>
      <c r="C22" s="3"/>
      <c r="D22" s="22"/>
      <c r="E22" s="54"/>
      <c r="F22" s="15"/>
    </row>
    <row r="23" spans="1:6" ht="15.75" x14ac:dyDescent="0.25">
      <c r="A23" s="4"/>
      <c r="B23" s="37" t="s">
        <v>57</v>
      </c>
      <c r="C23" s="3" t="s">
        <v>13</v>
      </c>
      <c r="D23" s="22">
        <v>8748.09</v>
      </c>
      <c r="E23" s="54"/>
      <c r="F23" s="15">
        <f>ROUND(D23*E23,2)</f>
        <v>0</v>
      </c>
    </row>
    <row r="24" spans="1:6" ht="15.75" x14ac:dyDescent="0.25">
      <c r="A24" s="4"/>
      <c r="B24" s="37" t="s">
        <v>69</v>
      </c>
      <c r="C24" s="3" t="s">
        <v>13</v>
      </c>
      <c r="D24" s="22">
        <v>5162.6499999999996</v>
      </c>
      <c r="E24" s="54"/>
      <c r="F24" s="15">
        <f t="shared" ref="F24:F29" si="1">ROUND(D24*E24,2)</f>
        <v>0</v>
      </c>
    </row>
    <row r="25" spans="1:6" ht="76.5" x14ac:dyDescent="0.25">
      <c r="A25" s="4" t="s">
        <v>7</v>
      </c>
      <c r="B25" s="5" t="s">
        <v>25</v>
      </c>
      <c r="C25" s="3" t="s">
        <v>13</v>
      </c>
      <c r="D25" s="22">
        <v>9266.43</v>
      </c>
      <c r="E25" s="54"/>
      <c r="F25" s="15">
        <f t="shared" si="1"/>
        <v>0</v>
      </c>
    </row>
    <row r="26" spans="1:6" ht="79.5" x14ac:dyDescent="0.25">
      <c r="A26" s="4" t="s">
        <v>8</v>
      </c>
      <c r="B26" s="36" t="s">
        <v>59</v>
      </c>
      <c r="C26" s="3" t="s">
        <v>9</v>
      </c>
      <c r="D26" s="22">
        <v>3828.26</v>
      </c>
      <c r="E26" s="54"/>
      <c r="F26" s="15">
        <f t="shared" si="1"/>
        <v>0</v>
      </c>
    </row>
    <row r="27" spans="1:6" ht="63.75" x14ac:dyDescent="0.25">
      <c r="A27" s="4" t="s">
        <v>10</v>
      </c>
      <c r="B27" s="5" t="s">
        <v>26</v>
      </c>
      <c r="C27" s="3" t="s">
        <v>9</v>
      </c>
      <c r="D27" s="22">
        <v>21476.55</v>
      </c>
      <c r="E27" s="54"/>
      <c r="F27" s="15">
        <f t="shared" si="1"/>
        <v>0</v>
      </c>
    </row>
    <row r="28" spans="1:6" ht="51" x14ac:dyDescent="0.25">
      <c r="A28" s="4" t="s">
        <v>12</v>
      </c>
      <c r="B28" s="5" t="s">
        <v>27</v>
      </c>
      <c r="C28" s="3" t="s">
        <v>9</v>
      </c>
      <c r="D28" s="22">
        <v>21476.55</v>
      </c>
      <c r="E28" s="54"/>
      <c r="F28" s="15">
        <f t="shared" si="1"/>
        <v>0</v>
      </c>
    </row>
    <row r="29" spans="1:6" ht="166.5" thickBot="1" x14ac:dyDescent="0.3">
      <c r="A29" s="4" t="s">
        <v>48</v>
      </c>
      <c r="B29" s="52" t="s">
        <v>74</v>
      </c>
      <c r="C29" s="3" t="s">
        <v>13</v>
      </c>
      <c r="D29" s="56">
        <v>4644.3</v>
      </c>
      <c r="E29" s="55"/>
      <c r="F29" s="15">
        <f t="shared" si="1"/>
        <v>0</v>
      </c>
    </row>
    <row r="30" spans="1:6" ht="15.75" thickBot="1" x14ac:dyDescent="0.3">
      <c r="A30" s="16"/>
      <c r="B30" s="50" t="s">
        <v>34</v>
      </c>
      <c r="C30" s="17" t="s">
        <v>35</v>
      </c>
      <c r="D30" s="53"/>
      <c r="E30" s="18"/>
      <c r="F30" s="64">
        <f>SUM(F22:F29)</f>
        <v>0</v>
      </c>
    </row>
    <row r="31" spans="1:6" ht="15.75" thickTop="1" x14ac:dyDescent="0.25">
      <c r="A31" s="94" t="s">
        <v>14</v>
      </c>
      <c r="B31" s="95"/>
      <c r="C31" s="24"/>
      <c r="D31" s="20"/>
      <c r="E31" s="21"/>
      <c r="F31" s="65"/>
    </row>
    <row r="32" spans="1:6" ht="303.75" customHeight="1" x14ac:dyDescent="0.25">
      <c r="A32" s="4" t="s">
        <v>5</v>
      </c>
      <c r="B32" s="5" t="s">
        <v>29</v>
      </c>
      <c r="C32" s="3" t="s">
        <v>9</v>
      </c>
      <c r="D32" s="13">
        <v>21500</v>
      </c>
      <c r="E32" s="14"/>
      <c r="F32" s="15">
        <f>ROUND(D32*E32,2)</f>
        <v>0</v>
      </c>
    </row>
    <row r="33" spans="1:7" ht="388.5" customHeight="1" thickBot="1" x14ac:dyDescent="0.3">
      <c r="A33" s="4" t="s">
        <v>7</v>
      </c>
      <c r="B33" s="5" t="s">
        <v>28</v>
      </c>
      <c r="C33" s="3" t="s">
        <v>9</v>
      </c>
      <c r="D33" s="13">
        <v>21500</v>
      </c>
      <c r="E33" s="14"/>
      <c r="F33" s="15">
        <f>ROUND(D33*E33,2)</f>
        <v>0</v>
      </c>
    </row>
    <row r="34" spans="1:7" ht="15.75" thickBot="1" x14ac:dyDescent="0.3">
      <c r="A34" s="31"/>
      <c r="B34" s="51" t="s">
        <v>34</v>
      </c>
      <c r="C34" s="48" t="s">
        <v>35</v>
      </c>
      <c r="D34" s="39"/>
      <c r="E34" s="49"/>
      <c r="F34" s="66">
        <f>SUM(F32:F33)</f>
        <v>0</v>
      </c>
    </row>
    <row r="35" spans="1:7" ht="15.75" thickTop="1" x14ac:dyDescent="0.25">
      <c r="A35" s="40"/>
      <c r="B35" s="41"/>
      <c r="C35" s="8"/>
      <c r="D35" s="38"/>
      <c r="E35" s="42"/>
      <c r="F35" s="67"/>
      <c r="G35" s="6"/>
    </row>
    <row r="36" spans="1:7" ht="15.75" thickBot="1" x14ac:dyDescent="0.3">
      <c r="A36" s="43"/>
      <c r="B36" s="44"/>
      <c r="C36" s="45"/>
      <c r="D36" s="46"/>
      <c r="E36" s="47"/>
      <c r="F36" s="68"/>
      <c r="G36" s="6"/>
    </row>
    <row r="37" spans="1:7" ht="15.75" thickTop="1" x14ac:dyDescent="0.25">
      <c r="A37" s="96" t="s">
        <v>15</v>
      </c>
      <c r="B37" s="97"/>
      <c r="C37" s="3"/>
      <c r="D37" s="25"/>
      <c r="E37" s="14"/>
      <c r="F37" s="15"/>
    </row>
    <row r="38" spans="1:7" ht="162" customHeight="1" x14ac:dyDescent="0.25">
      <c r="A38" s="4" t="s">
        <v>5</v>
      </c>
      <c r="B38" s="5" t="s">
        <v>60</v>
      </c>
      <c r="C38" s="3" t="s">
        <v>13</v>
      </c>
      <c r="D38" s="13">
        <v>2080.33</v>
      </c>
      <c r="E38" s="14"/>
      <c r="F38" s="15">
        <f>ROUND(D38*E38,2)</f>
        <v>0</v>
      </c>
    </row>
    <row r="39" spans="1:7" ht="95.25" customHeight="1" x14ac:dyDescent="0.25">
      <c r="A39" s="4" t="s">
        <v>7</v>
      </c>
      <c r="B39" s="5" t="s">
        <v>22</v>
      </c>
      <c r="C39" s="3" t="s">
        <v>17</v>
      </c>
      <c r="D39" s="13">
        <v>3</v>
      </c>
      <c r="E39" s="14"/>
      <c r="F39" s="15">
        <f t="shared" ref="F39:F42" si="2">ROUND(D39*E39,2)</f>
        <v>0</v>
      </c>
    </row>
    <row r="40" spans="1:7" ht="105.75" customHeight="1" x14ac:dyDescent="0.25">
      <c r="A40" s="4" t="s">
        <v>8</v>
      </c>
      <c r="B40" s="5" t="s">
        <v>75</v>
      </c>
      <c r="C40" s="3" t="s">
        <v>17</v>
      </c>
      <c r="D40" s="13">
        <v>3</v>
      </c>
      <c r="E40" s="14"/>
      <c r="F40" s="15">
        <f t="shared" si="2"/>
        <v>0</v>
      </c>
    </row>
    <row r="41" spans="1:7" ht="81" customHeight="1" x14ac:dyDescent="0.25">
      <c r="A41" s="4" t="s">
        <v>10</v>
      </c>
      <c r="B41" s="5" t="s">
        <v>76</v>
      </c>
      <c r="C41" s="3" t="s">
        <v>17</v>
      </c>
      <c r="D41" s="13">
        <v>3</v>
      </c>
      <c r="E41" s="14"/>
      <c r="F41" s="15">
        <f t="shared" si="2"/>
        <v>0</v>
      </c>
    </row>
    <row r="42" spans="1:7" ht="121.5" customHeight="1" thickBot="1" x14ac:dyDescent="0.3">
      <c r="A42" s="4" t="s">
        <v>12</v>
      </c>
      <c r="B42" s="5" t="s">
        <v>77</v>
      </c>
      <c r="C42" s="3" t="s">
        <v>17</v>
      </c>
      <c r="D42" s="13">
        <v>10</v>
      </c>
      <c r="E42" s="14"/>
      <c r="F42" s="15">
        <f t="shared" si="2"/>
        <v>0</v>
      </c>
    </row>
    <row r="43" spans="1:7" ht="15.75" thickBot="1" x14ac:dyDescent="0.3">
      <c r="A43" s="16"/>
      <c r="B43" s="50" t="s">
        <v>34</v>
      </c>
      <c r="C43" s="17" t="s">
        <v>35</v>
      </c>
      <c r="D43" s="23"/>
      <c r="E43" s="18"/>
      <c r="F43" s="64">
        <f>SUM(F38:F42)</f>
        <v>0</v>
      </c>
    </row>
    <row r="44" spans="1:7" ht="15.75" thickTop="1" x14ac:dyDescent="0.25">
      <c r="A44" s="94" t="s">
        <v>16</v>
      </c>
      <c r="B44" s="95"/>
      <c r="C44" s="24"/>
      <c r="D44" s="26"/>
      <c r="E44" s="21"/>
      <c r="F44" s="65"/>
    </row>
    <row r="45" spans="1:7" ht="76.5" x14ac:dyDescent="0.25">
      <c r="A45" s="4" t="s">
        <v>5</v>
      </c>
      <c r="B45" s="5" t="s">
        <v>21</v>
      </c>
      <c r="C45" s="3"/>
      <c r="D45" s="13"/>
      <c r="E45" s="14"/>
      <c r="F45" s="15"/>
    </row>
    <row r="46" spans="1:7" ht="15.75" x14ac:dyDescent="0.25">
      <c r="A46" s="4"/>
      <c r="B46" s="27" t="s">
        <v>72</v>
      </c>
      <c r="C46" s="3" t="s">
        <v>13</v>
      </c>
      <c r="D46" s="13">
        <v>6654.39</v>
      </c>
      <c r="E46" s="14"/>
      <c r="F46" s="15">
        <f>ROUND(D46*E46,2)</f>
        <v>0</v>
      </c>
    </row>
    <row r="47" spans="1:7" ht="15.75" x14ac:dyDescent="0.25">
      <c r="A47" s="4"/>
      <c r="B47" s="27" t="s">
        <v>66</v>
      </c>
      <c r="C47" s="3" t="s">
        <v>13</v>
      </c>
      <c r="D47" s="13">
        <v>914.15</v>
      </c>
      <c r="E47" s="14"/>
      <c r="F47" s="15">
        <f t="shared" ref="F47:F51" si="3">ROUND(D47*E47,2)</f>
        <v>0</v>
      </c>
    </row>
    <row r="48" spans="1:7" ht="51" x14ac:dyDescent="0.25">
      <c r="A48" s="4" t="s">
        <v>7</v>
      </c>
      <c r="B48" s="5" t="s">
        <v>67</v>
      </c>
      <c r="C48" s="3" t="s">
        <v>13</v>
      </c>
      <c r="D48" s="13">
        <v>7568.54</v>
      </c>
      <c r="E48" s="14"/>
      <c r="F48" s="15">
        <f t="shared" si="3"/>
        <v>0</v>
      </c>
    </row>
    <row r="49" spans="1:6" ht="82.5" customHeight="1" x14ac:dyDescent="0.25">
      <c r="A49" s="4" t="s">
        <v>8</v>
      </c>
      <c r="B49" s="5" t="s">
        <v>61</v>
      </c>
      <c r="C49" s="3" t="s">
        <v>13</v>
      </c>
      <c r="D49" s="13">
        <v>7568.54</v>
      </c>
      <c r="E49" s="14"/>
      <c r="F49" s="15">
        <f t="shared" si="3"/>
        <v>0</v>
      </c>
    </row>
    <row r="50" spans="1:6" ht="122.25" customHeight="1" x14ac:dyDescent="0.25">
      <c r="A50" s="4" t="s">
        <v>10</v>
      </c>
      <c r="B50" s="5" t="s">
        <v>62</v>
      </c>
      <c r="C50" s="3" t="s">
        <v>13</v>
      </c>
      <c r="D50" s="13">
        <v>7568.54</v>
      </c>
      <c r="E50" s="14"/>
      <c r="F50" s="15">
        <f t="shared" si="3"/>
        <v>0</v>
      </c>
    </row>
    <row r="51" spans="1:6" ht="89.25" customHeight="1" thickBot="1" x14ac:dyDescent="0.3">
      <c r="A51" s="4" t="s">
        <v>12</v>
      </c>
      <c r="B51" s="5" t="s">
        <v>71</v>
      </c>
      <c r="C51" s="3" t="s">
        <v>13</v>
      </c>
      <c r="D51" s="13">
        <v>1076.8599999999999</v>
      </c>
      <c r="E51" s="14"/>
      <c r="F51" s="15">
        <f t="shared" si="3"/>
        <v>0</v>
      </c>
    </row>
    <row r="52" spans="1:6" ht="15.75" thickBot="1" x14ac:dyDescent="0.3">
      <c r="A52" s="16"/>
      <c r="B52" s="50" t="s">
        <v>34</v>
      </c>
      <c r="C52" s="17" t="s">
        <v>35</v>
      </c>
      <c r="D52" s="23"/>
      <c r="E52" s="60"/>
      <c r="F52" s="64">
        <f>SUM(F46:F51)</f>
        <v>0</v>
      </c>
    </row>
    <row r="53" spans="1:6" ht="15.75" thickTop="1" x14ac:dyDescent="0.25">
      <c r="A53" s="28"/>
      <c r="B53" s="29" t="s">
        <v>36</v>
      </c>
      <c r="C53" s="24"/>
      <c r="D53" s="20"/>
      <c r="E53" s="61"/>
      <c r="F53" s="65"/>
    </row>
    <row r="54" spans="1:6" x14ac:dyDescent="0.25">
      <c r="A54" s="30" t="s">
        <v>37</v>
      </c>
      <c r="B54" s="12" t="s">
        <v>38</v>
      </c>
      <c r="C54" s="3" t="s">
        <v>35</v>
      </c>
      <c r="D54" s="25"/>
      <c r="E54" s="22"/>
      <c r="F54" s="69">
        <f>F20</f>
        <v>0</v>
      </c>
    </row>
    <row r="55" spans="1:6" x14ac:dyDescent="0.25">
      <c r="A55" s="30" t="s">
        <v>39</v>
      </c>
      <c r="B55" s="12" t="s">
        <v>40</v>
      </c>
      <c r="C55" s="3" t="s">
        <v>35</v>
      </c>
      <c r="D55" s="25"/>
      <c r="E55" s="22"/>
      <c r="F55" s="69">
        <f>F30</f>
        <v>0</v>
      </c>
    </row>
    <row r="56" spans="1:6" x14ac:dyDescent="0.25">
      <c r="A56" s="30" t="s">
        <v>41</v>
      </c>
      <c r="B56" s="12" t="s">
        <v>42</v>
      </c>
      <c r="C56" s="3" t="s">
        <v>35</v>
      </c>
      <c r="D56" s="25"/>
      <c r="E56" s="22"/>
      <c r="F56" s="69">
        <f>F34</f>
        <v>0</v>
      </c>
    </row>
    <row r="57" spans="1:6" x14ac:dyDescent="0.25">
      <c r="A57" s="30" t="s">
        <v>43</v>
      </c>
      <c r="B57" s="12" t="s">
        <v>44</v>
      </c>
      <c r="C57" s="3" t="s">
        <v>35</v>
      </c>
      <c r="D57" s="25"/>
      <c r="E57" s="22"/>
      <c r="F57" s="69">
        <f>F43</f>
        <v>0</v>
      </c>
    </row>
    <row r="58" spans="1:6" ht="15.75" thickBot="1" x14ac:dyDescent="0.3">
      <c r="A58" s="73" t="s">
        <v>45</v>
      </c>
      <c r="B58" s="74" t="s">
        <v>46</v>
      </c>
      <c r="C58" s="75" t="s">
        <v>35</v>
      </c>
      <c r="D58" s="76"/>
      <c r="E58" s="56"/>
      <c r="F58" s="70">
        <f>F52</f>
        <v>0</v>
      </c>
    </row>
    <row r="59" spans="1:6" ht="15.75" thickBot="1" x14ac:dyDescent="0.3">
      <c r="A59" s="77"/>
      <c r="B59" s="78" t="s">
        <v>34</v>
      </c>
      <c r="C59" s="82" t="s">
        <v>35</v>
      </c>
      <c r="D59" s="79"/>
      <c r="E59" s="80"/>
      <c r="F59" s="81">
        <f>SUM(F54:F58)</f>
        <v>0</v>
      </c>
    </row>
    <row r="60" spans="1:6" ht="15.75" thickBot="1" x14ac:dyDescent="0.3">
      <c r="A60" s="30"/>
      <c r="B60" s="12" t="s">
        <v>79</v>
      </c>
      <c r="C60" s="82" t="s">
        <v>35</v>
      </c>
      <c r="D60" s="25"/>
      <c r="E60" s="22"/>
      <c r="F60" s="69">
        <f>F61-F59</f>
        <v>0</v>
      </c>
    </row>
    <row r="61" spans="1:6" ht="15.75" thickBot="1" x14ac:dyDescent="0.3">
      <c r="A61" s="31"/>
      <c r="B61" s="32" t="s">
        <v>47</v>
      </c>
      <c r="C61" s="33" t="s">
        <v>35</v>
      </c>
      <c r="D61" s="34"/>
      <c r="E61" s="71"/>
      <c r="F61" s="35">
        <f>F59*1.25</f>
        <v>0</v>
      </c>
    </row>
    <row r="62" spans="1:6" ht="15.75" thickTop="1" x14ac:dyDescent="0.25">
      <c r="E62" s="72"/>
      <c r="F62" s="72"/>
    </row>
  </sheetData>
  <sheetProtection algorithmName="SHA-512" hashValue="IpMMkdMjXoJ0VHGGA6Oc04VuVUPcMLcayl1vPJW/FsIwAhyiPoUCtVh/+A5oaFy3hOOdYYy8muXIcafTRJbhhQ==" saltValue="76+rkK6bBwpSNQm+BYzZhA==" spinCount="100000" sheet="1" objects="1" scenarios="1"/>
  <mergeCells count="13">
    <mergeCell ref="A6:B6"/>
    <mergeCell ref="A21:B21"/>
    <mergeCell ref="A31:B31"/>
    <mergeCell ref="A37:B37"/>
    <mergeCell ref="A44:B44"/>
    <mergeCell ref="A1:F1"/>
    <mergeCell ref="A2:F2"/>
    <mergeCell ref="A3:F3"/>
    <mergeCell ref="A4:A5"/>
    <mergeCell ref="B4:B5"/>
    <mergeCell ref="C4:C5"/>
    <mergeCell ref="D4:D5"/>
    <mergeCell ref="E4:F4"/>
  </mergeCells>
  <pageMargins left="0.7" right="0.7" top="0.75" bottom="0.75" header="0.3" footer="0.3"/>
  <pageSetup paperSize="9" scale="60" orientation="portrait" r:id="rId1"/>
  <rowBreaks count="3" manualBreakCount="3">
    <brk id="20" max="16383" man="1"/>
    <brk id="30" max="16383" man="1"/>
    <brk id="34"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Radni listovi</vt:lpstr>
      </vt:variant>
      <vt:variant>
        <vt:i4>1</vt:i4>
      </vt:variant>
    </vt:vector>
  </HeadingPairs>
  <TitlesOfParts>
    <vt:vector size="1" baseType="lpstr">
      <vt:lpstr>Tr_Sela-Breznik</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Marko Zorić</dc:creator>
  <cp:lastModifiedBy>Andrijana</cp:lastModifiedBy>
  <cp:lastPrinted>2021-10-07T09:54:09Z</cp:lastPrinted>
  <dcterms:created xsi:type="dcterms:W3CDTF">2017-01-23T12:09:12Z</dcterms:created>
  <dcterms:modified xsi:type="dcterms:W3CDTF">2022-01-24T14:19:11Z</dcterms:modified>
</cp:coreProperties>
</file>