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AVNA NABAVA\2021\"/>
    </mc:Choice>
  </mc:AlternateContent>
  <xr:revisionPtr revIDLastSave="0" documentId="13_ncr:1_{E95B817C-3B30-4E68-998B-A501FCE529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ŽAKANJE " sheetId="1" r:id="rId1"/>
  </sheets>
  <definedNames>
    <definedName name="_xlnm.Print_Titles" localSheetId="0">'ŽAKANJE '!$56:$56</definedName>
  </definedNames>
  <calcPr calcId="181029"/>
</workbook>
</file>

<file path=xl/calcChain.xml><?xml version="1.0" encoding="utf-8"?>
<calcChain xmlns="http://schemas.openxmlformats.org/spreadsheetml/2006/main">
  <c r="G182" i="1" l="1"/>
  <c r="G92" i="1"/>
  <c r="G158" i="1"/>
  <c r="G64" i="1"/>
  <c r="G231" i="1" l="1"/>
  <c r="G163" i="1" l="1"/>
  <c r="G213" i="1"/>
  <c r="G211" i="1"/>
  <c r="G209" i="1"/>
  <c r="G204" i="1" l="1"/>
  <c r="G173" i="1"/>
  <c r="G171" i="1"/>
  <c r="G112" i="1" l="1"/>
  <c r="G61" i="1"/>
  <c r="G62" i="1"/>
  <c r="G178" i="1" l="1"/>
  <c r="G159" i="1"/>
  <c r="G86" i="1"/>
  <c r="G66" i="1"/>
  <c r="G68" i="1"/>
  <c r="G72" i="1"/>
  <c r="G74" i="1"/>
  <c r="G76" i="1"/>
  <c r="G78" i="1"/>
  <c r="G82" i="1"/>
  <c r="G83" i="1"/>
  <c r="G84" i="1"/>
  <c r="G88" i="1"/>
  <c r="G90" i="1"/>
  <c r="G94" i="1"/>
  <c r="G98" i="1"/>
  <c r="G99" i="1"/>
  <c r="G101" i="1"/>
  <c r="G237" i="1"/>
  <c r="G235" i="1"/>
  <c r="G234" i="1"/>
  <c r="G233" i="1"/>
  <c r="G232" i="1"/>
  <c r="G226" i="1"/>
  <c r="G225" i="1"/>
  <c r="G224" i="1"/>
  <c r="G223" i="1"/>
  <c r="G207" i="1"/>
  <c r="G216" i="1" s="1"/>
  <c r="G194" i="1"/>
  <c r="G161" i="1"/>
  <c r="G157" i="1"/>
  <c r="G153" i="1"/>
  <c r="G141" i="1"/>
  <c r="G139" i="1"/>
  <c r="G137" i="1"/>
  <c r="G135" i="1"/>
  <c r="G133" i="1"/>
  <c r="G131" i="1"/>
  <c r="G129" i="1"/>
  <c r="G127" i="1"/>
  <c r="G126" i="1"/>
  <c r="G122" i="1"/>
  <c r="G118" i="1"/>
  <c r="G114" i="1"/>
  <c r="G110" i="1"/>
  <c r="G166" i="1" l="1"/>
  <c r="G259" i="1" s="1"/>
  <c r="G185" i="1"/>
  <c r="G261" i="1" s="1"/>
  <c r="G104" i="1"/>
  <c r="G255" i="1" s="1"/>
  <c r="G197" i="1"/>
  <c r="G263" i="1" s="1"/>
  <c r="G240" i="1"/>
  <c r="G267" i="1" s="1"/>
  <c r="G144" i="1"/>
  <c r="G257" i="1" s="1"/>
  <c r="G265" i="1"/>
  <c r="G271" i="1" l="1"/>
  <c r="G273" i="1" l="1"/>
  <c r="G275" i="1" s="1"/>
</calcChain>
</file>

<file path=xl/sharedStrings.xml><?xml version="1.0" encoding="utf-8"?>
<sst xmlns="http://schemas.openxmlformats.org/spreadsheetml/2006/main" count="316" uniqueCount="211">
  <si>
    <t>Br.st.</t>
  </si>
  <si>
    <t>Opis stavke</t>
  </si>
  <si>
    <t>JM</t>
  </si>
  <si>
    <t>Količina</t>
  </si>
  <si>
    <t>J.C.</t>
  </si>
  <si>
    <t>Iznos</t>
  </si>
  <si>
    <t>TROŠKOVNIK</t>
  </si>
  <si>
    <t>1.</t>
  </si>
  <si>
    <t>m1</t>
  </si>
  <si>
    <t>2.</t>
  </si>
  <si>
    <t>3.</t>
  </si>
  <si>
    <t>5.</t>
  </si>
  <si>
    <t>6.</t>
  </si>
  <si>
    <t>kom</t>
  </si>
  <si>
    <t>4.</t>
  </si>
  <si>
    <t>REKAPITULACIJA</t>
  </si>
  <si>
    <t>Kn</t>
  </si>
  <si>
    <t>PDV 25%</t>
  </si>
  <si>
    <t>SVEUKUPNO :</t>
  </si>
  <si>
    <t>Sastavio:</t>
  </si>
  <si>
    <t>Dragutin Belavić, dipl. ing. građ.</t>
  </si>
  <si>
    <t>PRIPREMNI RADOVI</t>
  </si>
  <si>
    <t>ZEMLJANI RADOVI</t>
  </si>
  <si>
    <t>m2</t>
  </si>
  <si>
    <t>m3</t>
  </si>
  <si>
    <t>KOLNIČKA KONSTRUKCIJA</t>
  </si>
  <si>
    <t>BETONSKI I AB RADOVI</t>
  </si>
  <si>
    <t>a/</t>
  </si>
  <si>
    <t>b/</t>
  </si>
  <si>
    <t>c/</t>
  </si>
  <si>
    <t>PROMETNA OPREMA</t>
  </si>
  <si>
    <t>d/</t>
  </si>
  <si>
    <t>nosači za jedan znak</t>
  </si>
  <si>
    <t>crte  0,5 m</t>
  </si>
  <si>
    <t>O.T.U.</t>
  </si>
  <si>
    <t>1.1</t>
  </si>
  <si>
    <t>1.2</t>
  </si>
  <si>
    <t>1.4</t>
  </si>
  <si>
    <t>2.4</t>
  </si>
  <si>
    <t>6.3</t>
  </si>
  <si>
    <t>7.</t>
  </si>
  <si>
    <t>ZEMLJANI RADOVI UKUPNO :</t>
  </si>
  <si>
    <t>PRIPREMNI RADOVI UKUPNO :</t>
  </si>
  <si>
    <t>KOLNIČKA KONSTRUKCIJA UKUPNO :</t>
  </si>
  <si>
    <t>BETONSKI I AB RADOVI UKUPNO :</t>
  </si>
  <si>
    <t>PROMETNA OPREMA UKUPNO :</t>
  </si>
  <si>
    <t>3-04.7.1</t>
  </si>
  <si>
    <t>2.6</t>
  </si>
  <si>
    <t xml:space="preserve">
6.1</t>
  </si>
  <si>
    <t>1-03.2</t>
  </si>
  <si>
    <t>prometnice</t>
  </si>
  <si>
    <t>Strojno zarezivanje postojećeg asfaltnog zastora debljine cca 8-10 cm. Obračun po m1.</t>
  </si>
  <si>
    <t>1.3</t>
  </si>
  <si>
    <t>1.7</t>
  </si>
  <si>
    <t>rubnjaci</t>
  </si>
  <si>
    <t>1.8</t>
  </si>
  <si>
    <t>Strojno probijanje otvora na postojećim R.O. i slivnicima za novi priključak. U cijenu stavke uključiti obradu otvora nakon montaže cijevi, te zatvaranje starog otvora. Stijenke debljine cca 20 cm. Obračun po komadu.</t>
  </si>
  <si>
    <t>1.9</t>
  </si>
  <si>
    <t>1.12</t>
  </si>
  <si>
    <t>Podizanje ili spuštanje poklopaca, kapa i rešetki na postojećim šahtovima i slivnicima (koji ostaju). Obračun po komadu.</t>
  </si>
  <si>
    <t>rešetke (slivnici)</t>
  </si>
  <si>
    <t>poklopci (razni)</t>
  </si>
  <si>
    <t>kape (vodovodne)</t>
  </si>
  <si>
    <t>komplet</t>
  </si>
  <si>
    <t>instalacije</t>
  </si>
  <si>
    <t>2-01</t>
  </si>
  <si>
    <t>2.1</t>
  </si>
  <si>
    <t>2-10.2</t>
  </si>
  <si>
    <t>2.5</t>
  </si>
  <si>
    <t xml:space="preserve">Strojni iskop kanala za izvođenje kanalizacije sa proširenjima za RO, te za priključak slivnika. U cijenu uključiti eventualno potrebno razupiranje dvostranom oplatom za dubine veće od 1,5 m te odvoz materijala na deponiju koju osigurava izvoditelj rasdova. Obračun po m3 sraslog tla. </t>
  </si>
  <si>
    <t>Strojni iskop drenažnog kanala s nagibima prema projektu, s odvozom materijala na deponiju. Obračun po m3 sraslog materijala.</t>
  </si>
  <si>
    <t>2-15.1</t>
  </si>
  <si>
    <t>2.7</t>
  </si>
  <si>
    <t>Ručni iskop na mjestima križanja postojećih  komunalnih instalacija sa trasom kanalizacije. Obračun po m3 sraslog tla.</t>
  </si>
  <si>
    <t>2.8</t>
  </si>
  <si>
    <r>
      <t xml:space="preserve">Ručno planiranje dna kanala s točnošću </t>
    </r>
    <r>
      <rPr>
        <sz val="9"/>
        <color indexed="8"/>
        <rFont val="Calibri"/>
        <family val="2"/>
      </rPr>
      <t>±</t>
    </r>
    <r>
      <rPr>
        <sz val="9"/>
        <color indexed="8"/>
        <rFont val="Arial"/>
        <family val="2"/>
      </rPr>
      <t>2cm s niveletom prema uzdužnom profilu. Obračun po m2.</t>
    </r>
  </si>
  <si>
    <t>2.10</t>
  </si>
  <si>
    <t>Crpljenje podzemne vode iz rova. Crpljenje ovisi o vremenu izvođenja radova. Izvođač radova mora predvidjeti vrijeme crpljenja i ponuditi na uvid troškove crpljenja. Utrošeni radni sati crpljenja preko ponuđenih neće biti priznati. Ovu stavku odobrava nadzorni inženjer ukoliko se pojavi potreba crpljenja vode. Obračun po satu.</t>
  </si>
  <si>
    <t>sati</t>
  </si>
  <si>
    <t>Dobava i zatrpavanje rova kanalizacije ispod prometnih površina čistim kamenim materijalom (sipina) frakcije 0-60 mm slojevima od 30 cm uz zbijanje. Obračun po m3.</t>
  </si>
  <si>
    <t>2.12</t>
  </si>
  <si>
    <t>Zasipavanje humusom zelenih površina predviđenih u projektu, u sloju debljine cca 0,20 m. U cijenu stavke uključena doprema humusa sa deponije, istovar i planiranje humusa, te sijanje površine mješovitom travom. Obračun po m3.</t>
  </si>
  <si>
    <t>Utovar i odvoz viška zemljanog materijala sa gradilišta na gradsku deponiju koju osigurava izvoditelj radova. Obračun po m3 rastresitog materijala.</t>
  </si>
  <si>
    <t>ODVODNJA</t>
  </si>
  <si>
    <t>Dobava i ugradnja sloja pijeska debljine 15 cm ispod PE-HD kanalizacionih cijevi i priključaka, po cijeloj širini rova, te nakon montaže cijevi iznad tjemena cca 25 cm. Obračun po m3 ugrađenog pijeska.</t>
  </si>
  <si>
    <t>Dobava i ugradnja Raudril drenažnih cijevi DN 110 mm. Cijevi se polažu na glineni naboj i zasipavaju drenažnim slojem frakcije 8-16 mm, (0,25 m3/m1). Obračun po m1 drenaže.</t>
  </si>
  <si>
    <t>3.3</t>
  </si>
  <si>
    <t>ODVODNJA UKUPNO :</t>
  </si>
  <si>
    <t>Izrada tamponskog sloja prometnica i nogostupa, od čistog drobljenog kamenog materijala (0-32 mm) ukupne debljine 40 cm  u uvaljanom stanju, koji se ugrađuje u dva sloja uz planiranje i zbijanje na Ms=80  MN/m2. Obračun po m3 zbijenog  tampona prometnice.</t>
  </si>
  <si>
    <t>4.5</t>
  </si>
  <si>
    <t>BETONSKI RUBNJACI I OPLOČNICI</t>
  </si>
  <si>
    <t>60x60 cm i tipskim penjalicama. U cijenu stavke uključiti dvostranu oplatu i obradu unutrašnjosti okna do crnog sjaja. Debljina stijenke zida je 0,2 m. Dubina okna do 2,0 m Obračun po komadu izvedenog okna.</t>
  </si>
  <si>
    <t>znakovi</t>
  </si>
  <si>
    <t>nosači za dva znaka</t>
  </si>
  <si>
    <t>strelice jednostruke i dvostruke, oznake parkirališta za invalide, pješ. prijelaze i “otoke”. Signalizaciju postaviti prema priloženoj situaciji u projektu.</t>
  </si>
  <si>
    <t>pj. prijelaz “zebra”</t>
  </si>
  <si>
    <t>“otoci”  (crte 0,5 m)</t>
  </si>
  <si>
    <t xml:space="preserve">
2.11</t>
  </si>
  <si>
    <t xml:space="preserve">
2.13</t>
  </si>
  <si>
    <t xml:space="preserve">
3.2</t>
  </si>
  <si>
    <t>Strojno razbijanje i vađenje, te odvoz na gradsku deponiju postojećih slivnika. U stavku uključiti zatrpavanje građ. jame materijalom predviđen za tampon prometnice. Obračun po komadu.</t>
  </si>
  <si>
    <t>1-03.4</t>
  </si>
  <si>
    <t xml:space="preserve">
1-03.2</t>
  </si>
  <si>
    <t>1-03.5</t>
  </si>
  <si>
    <t>1-02.6</t>
  </si>
  <si>
    <t xml:space="preserve">
2.2</t>
  </si>
  <si>
    <t xml:space="preserve">
2-02.3</t>
  </si>
  <si>
    <t xml:space="preserve">
2-07</t>
  </si>
  <si>
    <t xml:space="preserve">
5-01.2.3
</t>
  </si>
  <si>
    <t>6-03.4</t>
  </si>
  <si>
    <t>3-04.4.1</t>
  </si>
  <si>
    <t xml:space="preserve">
3-04.5.2</t>
  </si>
  <si>
    <t>3-04.1</t>
  </si>
  <si>
    <t xml:space="preserve">
3-05.7</t>
  </si>
  <si>
    <t xml:space="preserve">
2.9</t>
  </si>
  <si>
    <t xml:space="preserve">
3-04.1</t>
  </si>
  <si>
    <t xml:space="preserve">
3-04.6</t>
  </si>
  <si>
    <t xml:space="preserve">
3.1</t>
  </si>
  <si>
    <t xml:space="preserve">
3-04.2.1
3-04.6</t>
  </si>
  <si>
    <t xml:space="preserve">
3-04.3</t>
  </si>
  <si>
    <t>3-02.3</t>
  </si>
  <si>
    <t>3-02.3.1</t>
  </si>
  <si>
    <t xml:space="preserve">
7.1</t>
  </si>
  <si>
    <t xml:space="preserve">
9-01</t>
  </si>
  <si>
    <t>9-01.3</t>
  </si>
  <si>
    <t>GRAĐEVINSKI RADOVI</t>
  </si>
  <si>
    <t>1.15</t>
  </si>
  <si>
    <t>1.6</t>
  </si>
  <si>
    <t>Strojno razbijanje i skidanje postojećeg asfaltnog zastora prometnice. Debljina sloja je max. cca 12,0  cm. U cijenu stavke uključiti utovar i odvoz na deponiju koju osigurava izvoditelj radova.</t>
  </si>
  <si>
    <t xml:space="preserve">Dobava i ugradnja tipskih nadvišenih betonskih rubnjaka dimenzija 15/25 cm. Isti se polažu na pripremljenu betonsku podlogu klase C12/15, a sve prema detalju iz projekta. Rubnjaci  </t>
  </si>
  <si>
    <t>6.2</t>
  </si>
  <si>
    <t>A/</t>
  </si>
  <si>
    <t>D/</t>
  </si>
  <si>
    <t>E/</t>
  </si>
  <si>
    <t xml:space="preserve">
1.11</t>
  </si>
  <si>
    <t>1.13</t>
  </si>
  <si>
    <t>2.3</t>
  </si>
  <si>
    <t>2-09.3</t>
  </si>
  <si>
    <t>Strojna izrada nasipa, dobava i ugradnja, prema položaju i na visinu predviđenu prema projektu (do posteljice). Za izradu nasipa koristiti kameni agregat frakcije 0-32 mm, uz zbijanje u slojevima debljine 30 cm. Obračun po m3.</t>
  </si>
  <si>
    <t>5.1</t>
  </si>
  <si>
    <t>moraju biti izvedeni točno prema nacrtima i detaljima u projektu. Za ugradjene rubnjake izvođač mora podnijeti atest o kvaliteti. Količina</t>
  </si>
  <si>
    <t>radova na betonskim rubnjacima mjeri se u metrima stvarno položenog u okviru projekta.</t>
  </si>
  <si>
    <t xml:space="preserve">                                                                  </t>
  </si>
  <si>
    <t>Iskop i vađenje postojećih kanalizacijskih cijevi, s odvozom na gradsku deponiju. Cijevi su betonske,raznih profila  (priključci ). Obračun po m1.</t>
  </si>
  <si>
    <t>Ispitivanje izvedene kanalizacije na vodonepropusnost. Obračun m1.</t>
  </si>
  <si>
    <t>Obilježavanje horizontalne dugotrajne signalizacije (termoplstika) signalizacije na prometnici bojom za kolnike. Uključiti bojanje uzdužne linije širine 10 cm pune i isprekidane linije, stop linije širine 0,50 m,</t>
  </si>
  <si>
    <t xml:space="preserve">prometnica </t>
  </si>
  <si>
    <t xml:space="preserve">infrastruktura </t>
  </si>
  <si>
    <t>kompl</t>
  </si>
  <si>
    <t>Demontaža i vađenje postojećih bet. rubnjaka dim. 15x25 cm  s utovarom i odvozom na deponiju koju osigurava izvoditelj radova. Obračun po m1.</t>
  </si>
  <si>
    <t>Demontaža i vađenje post. prometnih znakova i putokaza  i sl. U cijenu stavke uključiti vađenje i razbijanje bet. temelja. Znakove je potrebno deponirati za event. ponovnu ugradnju. Obračun po komadu.</t>
  </si>
  <si>
    <t>Kontrola kvalitete asfaltnih slojeva vađenjem dva valjka te izrada elaborata ispitanih uzoraka. Obračun po kompletu.</t>
  </si>
  <si>
    <t xml:space="preserve">Betoniranje AB revizionih okana dim. 100x100 cm (svjetli otvor) vodonepropusnim betonom C25/30. Stijenke i gornju ploču okna armirati RA 400/500 (Ø8/15 cm) prema detalju. Opremljen je ljevano-željeznim poklopcem za teški promet (40 t) dim. </t>
  </si>
  <si>
    <t>Dobava i ugradnja geotekstila 300 g/m2 po potrebnoj širini kolnika i pješačkih staza , uključiti preklapanje geotekstila. Obračun po m2.</t>
  </si>
  <si>
    <t>Strojno razbijanje betonskih temelja javne rasvjete i slično dimenzija 1,5x1,0x1,0 m te odvoz na gradsku deponiju. Obračun po komadu.</t>
  </si>
  <si>
    <t>Osiguranje i zaštita svih post. podzemnih instalacija (plin, TK i elektro kabel, vodovod ) za vrijeme izvođenja radova. Obračun u kompletu.</t>
  </si>
  <si>
    <t xml:space="preserve">
1.16</t>
  </si>
  <si>
    <t>Strojno skidanje humusa s utovarom i odvozom na deponiju. Debljina sloja je cca 30 cm. Humus treba deponirati u neposrednoj blizini gradilišta, te ga koristiti za humusiranje nakon izvedenih radova. Obračun po m3.</t>
  </si>
  <si>
    <t>tamponski sloj</t>
  </si>
  <si>
    <t>zemljani materijal</t>
  </si>
  <si>
    <t>Strojni iskop tamponskog i zemljanog materijala "C" ktg. za izvođenje posteljice prometnice i nogostupa. U cijenu uključiti odvoz materijala koju osigurava izvoditelj radova. Obračun po m3 zbijenog materijala.</t>
  </si>
  <si>
    <t>Dobava i ugradnja PE-HD i PVC vodonepropusnih cijevi raznih profila za kanalizaciju klase SN 8. Koriste se cijevi sa spojnicom i gumenim brtvama.Obračun po m1 ugrađene cijevi.</t>
  </si>
  <si>
    <t>DN  300</t>
  </si>
  <si>
    <t>3.4</t>
  </si>
  <si>
    <t>4.1.</t>
  </si>
  <si>
    <t xml:space="preserve">
4.2</t>
  </si>
  <si>
    <t xml:space="preserve">Dobava i ugradnja tipske kanalice širine 30,0 cm i dubine 40-50 cm sa ljevanoželjeznom rešetkom za teški promet D 400 KN. Polaže se po preporuci proizvođaća kanalice. U cijenu stavke uključiti i iskop raova. Obračun po m1 kanalice. </t>
  </si>
  <si>
    <t xml:space="preserve"> </t>
  </si>
  <si>
    <t>Slivnici se rade kao montažni od gotovih betonskih cijevi Ø50 cm. Cijevi se polažu u okno slivnika na betonsku podlogu i oblažu betonom C12/15 (plašt debljine 10 cm). U pravilu treba težiti da razina vode na preljevu ne bude manja od 1 m u odnosu na kotu terena .Priključak slivnika na kanal izvodi se pod kutem od 15 na odvodni kanal. Slivnik opremiti s ljevano želejznom rešetkom  vel. 40x40 cm. Rad se mjeri u komadima gotovog slivnika , a plaća se po ugovorenoj cijeni u koju ulaze troškovi materijala i izrade, uključujući iskop, ugradnju cijevi, betoniranje plašta i dna , te izradu priključka.</t>
  </si>
  <si>
    <t xml:space="preserve">Betoniranje AB temelja potpornog zida betonom klase C 25/30. Dimenzija temelja su 0,80 m x 0,30 m . U temelje ugraditi armaturu , mreže Q 335 i rebrastu armaturu 80 kg/m3 betona . U cijenu stavke uključiti izradu i montažu te demontažu oplate , dobavu i ugradnju podložnog betona deb.=10 cm. Dilatirati u kampadama po 8,0 metara. Obračun po m3 ukupno ugrađenog betona.  </t>
  </si>
  <si>
    <t xml:space="preserve">Betoniranje AB ploha  potpornog zida betonom klase C 25/30. Dimenzija zida je  0,30 m , a visina zida do 2,0 m.  U zid ugraditi armaturu , mreže Q 335 i rebrastu armaturu 90 kg/m3 betona . U cijenu stavke uključiti izradu i montažu te demontažu dvostrane glatke oplate i procjednice DN 32 mm kroz zid na svakih 2,0 m2 . Dilatirati u kampadama po 8,0 metara. Obračun po m3 ukupno ugrađenog betona.  </t>
  </si>
  <si>
    <t xml:space="preserve">obavijesne  ploče </t>
  </si>
  <si>
    <t xml:space="preserve">pune crte </t>
  </si>
  <si>
    <t xml:space="preserve">isprekidane crte </t>
  </si>
  <si>
    <t>e/</t>
  </si>
  <si>
    <t xml:space="preserve">Iskolčenje površine predviđene za izgradnju prometnice sa svim horizontalnim i vertikalnim  elemntima , te iskolčenje kanalizacije s položajem RO , rešetke i drugo prema projektu . U stavku uključiti izradu Elaborata iskolčenja prometnice i infrastrukture po ovlaštenoj tvrtki. Obračun po m2 i m1.  </t>
  </si>
  <si>
    <t xml:space="preserve"> PROMETNICA  JUROVSKI BROD I BUBNJARAČKI BROD SA OBORINSKOM ODVODNJOM  </t>
  </si>
  <si>
    <t>Karlovac, studeni   2020.</t>
  </si>
  <si>
    <t>TEHNOMODUS d.o.o. - Karlovac</t>
  </si>
  <si>
    <t xml:space="preserve">Mikrolokacija postojeće podzemne infrastrukture     ( vodovod, telefon,struja,kanalizacija ). Obračun po kompletu. </t>
  </si>
  <si>
    <t>Geodetsko snimanje izvedenog stanja prometnica i instalacija po ovlaštenoj tvrtki te izrada Elaborata za potrebe tehničkog pregleda prometnice i instalacija. Obračun po m2 i m1.</t>
  </si>
  <si>
    <t xml:space="preserve">prometnice, </t>
  </si>
  <si>
    <t>Poatavljanje hoirizontalne i vertikalne privremene signalizacije ( semafori i slično ) u predmetnoj prometnici  i priključnim cestama za cijelo vrijeme izvođenja radova . Obračun po kompletu.</t>
  </si>
  <si>
    <r>
      <t xml:space="preserve">Strojno planiranje posteljice prometnica u nagibima prema projektu, sa točnošću </t>
    </r>
    <r>
      <rPr>
        <sz val="9"/>
        <color indexed="8"/>
        <rFont val="Calibri"/>
        <family val="2"/>
      </rPr>
      <t>±</t>
    </r>
    <r>
      <rPr>
        <sz val="9"/>
        <color indexed="8"/>
        <rFont val="Arial"/>
        <family val="2"/>
      </rPr>
      <t>2,5 cm. Obračun po m2.</t>
    </r>
  </si>
  <si>
    <t>Valjanje posteljice prometnice . Potrebna zbijenost posteljice mora iznositi min Ms=30  MN/m2. Obračun po m2.</t>
  </si>
  <si>
    <t>DN  160</t>
  </si>
  <si>
    <t xml:space="preserve">BETONSKI RUBNJACI </t>
  </si>
  <si>
    <t>BETONSKI RUBNJACI  UKUPNO :</t>
  </si>
  <si>
    <t>Dobava i ugradnja tipskih betonskih rigola po projektu  dim. 50x42,5x12 cm . Rigoli se postavljaju na betonsku podlogu  prema detalju. Obračun po m1.</t>
  </si>
  <si>
    <t>Dobava i ugradnja putokaznih ploča do 2,0 m2 po projektu sa dva nosača i kosnika. Uključiti izradu temelja i montaža do pune gotovosti. Obračun po komadu.</t>
  </si>
  <si>
    <t>UKUPNO 1. - 7. :</t>
  </si>
  <si>
    <t xml:space="preserve">
6.4</t>
  </si>
  <si>
    <t xml:space="preserve">
6.5</t>
  </si>
  <si>
    <t xml:space="preserve">Dobava i ugradnja reflektirajućih prometnih znakova sa najvišim stupnjem retrorefleksije (HRN 114), veličine 600 mm (srednji). U cijenu uključiti izradu temelja, dobavu nosača, te ploča znakova. Donji rub nižeg znaka ili ploče mora biti postavljen 2,20 m iznad nivelete prometnice. Signalizaciju postaviti po priloženoj situaciji u projektu. </t>
  </si>
  <si>
    <t>7.2</t>
  </si>
  <si>
    <t>9-02</t>
  </si>
  <si>
    <t>7.3</t>
  </si>
  <si>
    <t>1.5</t>
  </si>
  <si>
    <t xml:space="preserve">
1.10</t>
  </si>
  <si>
    <t xml:space="preserve">
1.14</t>
  </si>
  <si>
    <t>GRAÐEVINA:            PROMETNICA JUROVSKI BROD I BUBNJARAČKI BROD</t>
  </si>
  <si>
    <t>4.6</t>
  </si>
  <si>
    <t>AC 16 surf 50/70, d=6 cm</t>
  </si>
  <si>
    <t>Izrada nosivo-habajućeg sloja sitnozrnastog asfaltbetona d=6 cm na prometnici , u uvaljanom stanju. Obračun po m2 gotovog  sabijenog sloja.</t>
  </si>
  <si>
    <t>Izrada habajućeg sloja sitnozrnastog asfaltbetona d=4 cm na prometnici , u uvaljanom stanju. Obračun po m2 gotovog  sabijenog sloja.</t>
  </si>
  <si>
    <t>AC 11 surf 50/70, d=4 cm</t>
  </si>
  <si>
    <t>DN  250</t>
  </si>
  <si>
    <t xml:space="preserve">INVESTITOR:            OPĆINA ŽAKANJE  , Žakanje 48 , 47276  ŽAKANJE </t>
  </si>
  <si>
    <t xml:space="preserve">GL. PROJEKTANT:    DRAGUTIN BELAVIĆ, dipl. ing. građ. </t>
  </si>
  <si>
    <t>TEH. DNEVNIK:         P- 78/20</t>
  </si>
  <si>
    <t>ZAJ. OZNAKA:           P- 78/20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</si>
</sst>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24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6"/>
      <color indexed="8"/>
      <name val="Calibri"/>
      <family val="2"/>
      <charset val="238"/>
    </font>
    <font>
      <sz val="10"/>
      <color indexed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u/>
      <sz val="10"/>
      <color indexed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Calibri"/>
      <family val="2"/>
    </font>
    <font>
      <sz val="16"/>
      <name val="Arial"/>
      <family val="2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4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3" fillId="0" borderId="0"/>
    <xf numFmtId="0" fontId="8" fillId="0" borderId="0"/>
    <xf numFmtId="0" fontId="6" fillId="0" borderId="0">
      <alignment horizontal="justify" vertical="center" wrapText="1"/>
    </xf>
    <xf numFmtId="0" fontId="8" fillId="0" borderId="0"/>
    <xf numFmtId="0" fontId="8" fillId="0" borderId="0"/>
    <xf numFmtId="0" fontId="7" fillId="2" borderId="0" applyNumberFormat="0" applyFont="0" applyBorder="0" applyAlignment="0" applyProtection="0"/>
  </cellStyleXfs>
  <cellXfs count="130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/>
    <xf numFmtId="4" fontId="5" fillId="0" borderId="0" xfId="0" applyNumberFormat="1" applyFont="1"/>
    <xf numFmtId="49" fontId="12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justify" vertical="top" wrapText="1"/>
    </xf>
    <xf numFmtId="49" fontId="15" fillId="0" borderId="0" xfId="0" applyNumberFormat="1" applyFont="1" applyAlignment="1">
      <alignment horizontal="center" vertical="top"/>
    </xf>
    <xf numFmtId="49" fontId="12" fillId="0" borderId="0" xfId="0" applyNumberFormat="1" applyFont="1"/>
    <xf numFmtId="49" fontId="15" fillId="3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4" fontId="12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>
      <alignment horizontal="center" vertical="top"/>
    </xf>
    <xf numFmtId="49" fontId="13" fillId="0" borderId="0" xfId="0" applyNumberFormat="1" applyFont="1"/>
    <xf numFmtId="49" fontId="15" fillId="0" borderId="0" xfId="0" applyNumberFormat="1" applyFont="1" applyAlignment="1">
      <alignment horizontal="center" vertical="top" wrapText="1"/>
    </xf>
    <xf numFmtId="164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justify" wrapText="1"/>
    </xf>
    <xf numFmtId="3" fontId="12" fillId="0" borderId="0" xfId="0" applyNumberFormat="1" applyFont="1" applyAlignment="1">
      <alignment horizontal="right"/>
    </xf>
    <xf numFmtId="4" fontId="15" fillId="0" borderId="0" xfId="0" applyNumberFormat="1" applyFont="1" applyAlignment="1" applyProtection="1">
      <alignment horizontal="right"/>
      <protection locked="0"/>
    </xf>
    <xf numFmtId="0" fontId="15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wrapText="1"/>
    </xf>
    <xf numFmtId="0" fontId="12" fillId="0" borderId="2" xfId="0" applyFont="1" applyBorder="1" applyAlignment="1" applyProtection="1">
      <alignment horizontal="right" wrapText="1"/>
      <protection locked="0"/>
    </xf>
    <xf numFmtId="4" fontId="13" fillId="0" borderId="2" xfId="0" applyNumberFormat="1" applyFont="1" applyBorder="1" applyAlignment="1" applyProtection="1">
      <alignment horizontal="right" wrapText="1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wrapText="1"/>
    </xf>
    <xf numFmtId="0" fontId="12" fillId="0" borderId="0" xfId="0" applyFont="1" applyBorder="1" applyAlignment="1" applyProtection="1">
      <alignment horizontal="right" wrapText="1"/>
      <protection locked="0"/>
    </xf>
    <xf numFmtId="0" fontId="12" fillId="0" borderId="0" xfId="0" applyFont="1" applyBorder="1" applyAlignment="1" applyProtection="1">
      <alignment horizontal="right" wrapText="1"/>
    </xf>
    <xf numFmtId="49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justify" wrapText="1"/>
    </xf>
    <xf numFmtId="4" fontId="12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justify" vertical="top" wrapText="1"/>
    </xf>
    <xf numFmtId="4" fontId="17" fillId="0" borderId="0" xfId="0" applyNumberFormat="1" applyFont="1" applyAlignment="1" applyProtection="1">
      <alignment horizontal="right"/>
    </xf>
    <xf numFmtId="0" fontId="15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top" wrapText="1"/>
    </xf>
    <xf numFmtId="0" fontId="13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 applyProtection="1">
      <alignment horizontal="right" wrapText="1"/>
    </xf>
    <xf numFmtId="4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right"/>
    </xf>
    <xf numFmtId="4" fontId="13" fillId="0" borderId="0" xfId="0" applyNumberFormat="1" applyFont="1" applyBorder="1" applyAlignment="1" applyProtection="1">
      <alignment horizontal="right" wrapText="1"/>
    </xf>
    <xf numFmtId="4" fontId="13" fillId="0" borderId="0" xfId="0" applyNumberFormat="1" applyFont="1" applyAlignment="1" applyProtection="1">
      <alignment horizontal="right"/>
    </xf>
    <xf numFmtId="49" fontId="3" fillId="0" borderId="0" xfId="0" applyNumberFormat="1" applyFont="1" applyAlignment="1">
      <alignment horizontal="left"/>
    </xf>
    <xf numFmtId="4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9" fontId="12" fillId="0" borderId="0" xfId="0" applyNumberFormat="1" applyFont="1" applyAlignment="1">
      <alignment horizontal="distributed" vertical="top" wrapText="1"/>
    </xf>
    <xf numFmtId="49" fontId="12" fillId="0" borderId="0" xfId="0" applyNumberFormat="1" applyFont="1" applyAlignment="1">
      <alignment horizontal="distributed" wrapText="1"/>
    </xf>
    <xf numFmtId="49" fontId="17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wrapText="1"/>
    </xf>
    <xf numFmtId="0" fontId="12" fillId="0" borderId="0" xfId="0" applyFont="1" applyBorder="1" applyAlignment="1">
      <alignment horizontal="justify" vertical="top" wrapText="1"/>
    </xf>
    <xf numFmtId="49" fontId="15" fillId="0" borderId="0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4" fontId="12" fillId="0" borderId="0" xfId="0" applyNumberFormat="1" applyFont="1" applyAlignment="1" applyProtection="1">
      <alignment horizontal="right"/>
    </xf>
    <xf numFmtId="4" fontId="12" fillId="0" borderId="0" xfId="0" applyNumberFormat="1" applyFont="1" applyAlignment="1">
      <alignment horizontal="right" vertical="center"/>
    </xf>
    <xf numFmtId="2" fontId="12" fillId="0" borderId="0" xfId="0" applyNumberFormat="1" applyFont="1" applyAlignment="1" applyProtection="1">
      <alignment horizontal="right"/>
      <protection locked="0"/>
    </xf>
    <xf numFmtId="2" fontId="12" fillId="0" borderId="2" xfId="0" applyNumberFormat="1" applyFont="1" applyBorder="1" applyAlignment="1" applyProtection="1">
      <alignment horizontal="right" wrapText="1"/>
      <protection locked="0"/>
    </xf>
    <xf numFmtId="2" fontId="12" fillId="0" borderId="0" xfId="0" applyNumberFormat="1" applyFont="1" applyBorder="1" applyAlignment="1" applyProtection="1">
      <alignment horizontal="right" wrapText="1"/>
      <protection locked="0"/>
    </xf>
    <xf numFmtId="2" fontId="13" fillId="0" borderId="0" xfId="0" applyNumberFormat="1" applyFont="1" applyAlignment="1" applyProtection="1">
      <alignment horizontal="right"/>
      <protection locked="0"/>
    </xf>
    <xf numFmtId="0" fontId="1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right" wrapText="1"/>
    </xf>
    <xf numFmtId="2" fontId="13" fillId="0" borderId="0" xfId="0" applyNumberFormat="1" applyFont="1" applyBorder="1" applyAlignment="1" applyProtection="1">
      <alignment horizontal="right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2" fontId="13" fillId="0" borderId="2" xfId="0" applyNumberFormat="1" applyFont="1" applyBorder="1" applyAlignment="1" applyProtection="1">
      <alignment horizontal="right" vertical="center" wrapText="1"/>
      <protection locked="0"/>
    </xf>
    <xf numFmtId="4" fontId="13" fillId="0" borderId="2" xfId="0" applyNumberFormat="1" applyFont="1" applyBorder="1" applyAlignment="1" applyProtection="1">
      <alignment horizontal="right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 applyProtection="1">
      <alignment horizontal="right" vertical="center"/>
      <protection locked="0"/>
    </xf>
    <xf numFmtId="4" fontId="13" fillId="0" borderId="2" xfId="0" applyNumberFormat="1" applyFont="1" applyBorder="1" applyAlignment="1" applyProtection="1">
      <alignment horizontal="right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 wrapText="1"/>
    </xf>
    <xf numFmtId="2" fontId="13" fillId="0" borderId="3" xfId="0" applyNumberFormat="1" applyFont="1" applyBorder="1" applyAlignment="1" applyProtection="1">
      <alignment horizontal="right" vertical="center" wrapText="1"/>
      <protection locked="0"/>
    </xf>
    <xf numFmtId="4" fontId="13" fillId="0" borderId="3" xfId="0" applyNumberFormat="1" applyFont="1" applyBorder="1" applyAlignment="1" applyProtection="1">
      <alignment horizontal="right" vertical="center" wrapText="1"/>
    </xf>
    <xf numFmtId="0" fontId="14" fillId="0" borderId="0" xfId="0" applyFont="1" applyAlignment="1"/>
    <xf numFmtId="49" fontId="12" fillId="0" borderId="0" xfId="0" applyNumberFormat="1" applyFont="1" applyAlignment="1">
      <alignment horizontal="justify" vertical="top" wrapText="1"/>
    </xf>
    <xf numFmtId="4" fontId="1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justify" wrapText="1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wrapText="1"/>
    </xf>
    <xf numFmtId="0" fontId="21" fillId="0" borderId="0" xfId="0" applyFont="1" applyAlignment="1">
      <alignment horizontal="left" wrapText="1"/>
    </xf>
    <xf numFmtId="16" fontId="20" fillId="0" borderId="0" xfId="0" applyNumberFormat="1" applyFont="1" applyAlignment="1">
      <alignment horizontal="center" vertical="top"/>
    </xf>
    <xf numFmtId="4" fontId="23" fillId="0" borderId="0" xfId="0" applyNumberFormat="1" applyFont="1" applyAlignment="1" applyProtection="1">
      <alignment horizontal="right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/>
    <xf numFmtId="4" fontId="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2" fillId="0" borderId="0" xfId="0" applyNumberFormat="1" applyFont="1" applyAlignment="1">
      <alignment horizontal="left"/>
    </xf>
    <xf numFmtId="0" fontId="14" fillId="0" borderId="0" xfId="0" applyFont="1" applyAlignment="1"/>
    <xf numFmtId="49" fontId="19" fillId="0" borderId="0" xfId="0" applyNumberFormat="1" applyFont="1" applyAlignment="1">
      <alignment horizontal="center" vertical="top"/>
    </xf>
    <xf numFmtId="0" fontId="4" fillId="0" borderId="0" xfId="0" applyFont="1" applyAlignment="1"/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2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</cellXfs>
  <cellStyles count="11">
    <cellStyle name="Comma 2 2" xfId="1" xr:uid="{00000000-0005-0000-0000-000000000000}"/>
    <cellStyle name="Hiperveza_CJENIK-2004" xfId="2" xr:uid="{00000000-0005-0000-0000-000001000000}"/>
    <cellStyle name="Normal 10" xfId="3" xr:uid="{00000000-0005-0000-0000-000003000000}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0" xfId="8" xr:uid="{00000000-0005-0000-0000-000008000000}"/>
    <cellStyle name="Normalno" xfId="0" builtinId="0"/>
    <cellStyle name="Obično_A.9. BoQ Slatina Čađavica" xfId="9" xr:uid="{00000000-0005-0000-0000-000009000000}"/>
    <cellStyle name="STAVK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9"/>
  <sheetViews>
    <sheetView tabSelected="1" topLeftCell="A214" zoomScaleNormal="100" zoomScaleSheetLayoutView="100" workbookViewId="0">
      <selection activeCell="F237" sqref="F237"/>
    </sheetView>
  </sheetViews>
  <sheetFormatPr defaultRowHeight="12.75"/>
  <cols>
    <col min="1" max="1" width="5" style="8" customWidth="1"/>
    <col min="2" max="2" width="7.42578125" style="8" customWidth="1"/>
    <col min="3" max="3" width="40.5703125" style="3" customWidth="1"/>
    <col min="4" max="4" width="7.28515625" style="5" customWidth="1"/>
    <col min="5" max="5" width="7.85546875" style="2" customWidth="1"/>
    <col min="6" max="6" width="9.85546875" style="2" customWidth="1"/>
    <col min="7" max="7" width="12.28515625" style="16" customWidth="1"/>
    <col min="8" max="8" width="10.140625" style="1" bestFit="1" customWidth="1"/>
    <col min="9" max="16384" width="9.140625" style="1"/>
  </cols>
  <sheetData>
    <row r="1" spans="1:7" ht="15">
      <c r="A1" s="114" t="s">
        <v>207</v>
      </c>
      <c r="B1" s="114"/>
      <c r="C1" s="115"/>
      <c r="D1" s="115"/>
      <c r="E1" s="115"/>
      <c r="F1" s="115"/>
      <c r="G1" s="115"/>
    </row>
    <row r="3" spans="1:7">
      <c r="A3" s="114" t="s">
        <v>200</v>
      </c>
      <c r="B3" s="114"/>
      <c r="C3" s="114"/>
      <c r="D3" s="119"/>
      <c r="E3" s="119"/>
      <c r="F3" s="119"/>
      <c r="G3" s="119"/>
    </row>
    <row r="4" spans="1:7" ht="15">
      <c r="A4" s="114" t="s">
        <v>142</v>
      </c>
      <c r="B4" s="115"/>
      <c r="C4" s="115"/>
      <c r="D4" s="115"/>
      <c r="E4" s="115"/>
      <c r="F4" s="115"/>
      <c r="G4" s="115"/>
    </row>
    <row r="5" spans="1:7">
      <c r="C5" s="4"/>
    </row>
    <row r="6" spans="1:7" ht="15">
      <c r="A6" s="114" t="s">
        <v>208</v>
      </c>
      <c r="B6" s="114"/>
      <c r="C6" s="115"/>
      <c r="D6" s="115"/>
      <c r="E6" s="115"/>
      <c r="F6" s="115"/>
      <c r="G6" s="115"/>
    </row>
    <row r="7" spans="1:7">
      <c r="C7" s="4"/>
    </row>
    <row r="8" spans="1:7" ht="15">
      <c r="A8" s="114" t="s">
        <v>209</v>
      </c>
      <c r="B8" s="114"/>
      <c r="C8" s="115"/>
      <c r="D8" s="115"/>
      <c r="E8" s="115"/>
      <c r="F8" s="115"/>
      <c r="G8" s="115"/>
    </row>
    <row r="9" spans="1:7">
      <c r="C9" s="4"/>
    </row>
    <row r="10" spans="1:7" ht="15">
      <c r="A10" s="129" t="s">
        <v>210</v>
      </c>
      <c r="B10" s="115"/>
      <c r="C10" s="115"/>
      <c r="D10" s="115"/>
      <c r="E10" s="115"/>
      <c r="F10" s="115"/>
      <c r="G10" s="115"/>
    </row>
    <row r="11" spans="1:7">
      <c r="C11" s="4"/>
    </row>
    <row r="12" spans="1:7">
      <c r="C12" s="4"/>
    </row>
    <row r="13" spans="1:7">
      <c r="C13" s="4"/>
    </row>
    <row r="14" spans="1:7">
      <c r="C14" s="4"/>
    </row>
    <row r="15" spans="1:7">
      <c r="C15" s="4"/>
    </row>
    <row r="16" spans="1:7">
      <c r="C16" s="4"/>
    </row>
    <row r="17" spans="1:7">
      <c r="C17" s="4"/>
    </row>
    <row r="18" spans="1:7">
      <c r="C18" s="4"/>
    </row>
    <row r="19" spans="1:7">
      <c r="C19" s="4"/>
    </row>
    <row r="20" spans="1:7">
      <c r="C20" s="4"/>
    </row>
    <row r="21" spans="1:7">
      <c r="C21" s="4"/>
    </row>
    <row r="22" spans="1:7">
      <c r="C22" s="4"/>
    </row>
    <row r="23" spans="1:7">
      <c r="C23" s="4"/>
    </row>
    <row r="24" spans="1:7">
      <c r="C24" s="4"/>
    </row>
    <row r="25" spans="1:7">
      <c r="C25" s="4"/>
    </row>
    <row r="26" spans="1:7">
      <c r="C26" s="4"/>
    </row>
    <row r="27" spans="1:7">
      <c r="C27" s="4"/>
    </row>
    <row r="28" spans="1:7">
      <c r="C28" s="4"/>
    </row>
    <row r="29" spans="1:7">
      <c r="C29" s="4"/>
    </row>
    <row r="30" spans="1:7" ht="20.25">
      <c r="A30" s="117" t="s">
        <v>6</v>
      </c>
      <c r="B30" s="118"/>
      <c r="C30" s="118"/>
      <c r="D30" s="118"/>
      <c r="E30" s="118"/>
      <c r="F30" s="118"/>
      <c r="G30" s="118"/>
    </row>
    <row r="31" spans="1:7">
      <c r="C31" s="4"/>
    </row>
    <row r="32" spans="1:7" ht="36" customHeight="1">
      <c r="A32" s="128" t="s">
        <v>176</v>
      </c>
      <c r="B32" s="128"/>
      <c r="C32" s="128"/>
      <c r="D32" s="128"/>
      <c r="E32" s="128"/>
      <c r="F32" s="128"/>
      <c r="G32" s="128"/>
    </row>
    <row r="33" spans="1:7" ht="21" customHeight="1">
      <c r="A33" s="128"/>
      <c r="B33" s="128"/>
      <c r="C33" s="128"/>
      <c r="D33" s="128"/>
      <c r="E33" s="128"/>
      <c r="F33" s="128"/>
      <c r="G33" s="128"/>
    </row>
    <row r="34" spans="1:7" ht="15.75">
      <c r="A34" s="120"/>
      <c r="B34" s="120"/>
      <c r="C34" s="121"/>
      <c r="D34" s="121"/>
      <c r="E34" s="121"/>
      <c r="F34" s="121"/>
      <c r="G34" s="121"/>
    </row>
    <row r="35" spans="1:7" ht="21">
      <c r="A35" s="124" t="s">
        <v>125</v>
      </c>
      <c r="B35" s="124"/>
      <c r="C35" s="125"/>
      <c r="D35" s="125"/>
      <c r="E35" s="125"/>
      <c r="F35" s="125"/>
      <c r="G35" s="125"/>
    </row>
    <row r="36" spans="1:7">
      <c r="C36" s="4"/>
    </row>
    <row r="37" spans="1:7">
      <c r="C37" s="4"/>
    </row>
    <row r="38" spans="1:7">
      <c r="C38" s="4"/>
    </row>
    <row r="39" spans="1:7">
      <c r="C39" s="4"/>
    </row>
    <row r="40" spans="1:7">
      <c r="C40" s="4"/>
    </row>
    <row r="41" spans="1:7">
      <c r="C41" s="4"/>
    </row>
    <row r="42" spans="1:7">
      <c r="C42" s="4"/>
    </row>
    <row r="43" spans="1:7">
      <c r="C43" s="4"/>
    </row>
    <row r="44" spans="1:7">
      <c r="C44" s="4"/>
    </row>
    <row r="45" spans="1:7">
      <c r="C45" s="4"/>
    </row>
    <row r="46" spans="1:7">
      <c r="C46" s="4"/>
    </row>
    <row r="47" spans="1:7">
      <c r="C47" s="4"/>
    </row>
    <row r="48" spans="1:7">
      <c r="C48" s="4"/>
    </row>
    <row r="49" spans="1:7">
      <c r="C49" s="4"/>
    </row>
    <row r="50" spans="1:7">
      <c r="C50" s="4"/>
    </row>
    <row r="53" spans="1:7" ht="15">
      <c r="A53" s="114" t="s">
        <v>177</v>
      </c>
      <c r="B53" s="114"/>
      <c r="C53" s="114"/>
      <c r="E53" s="126" t="s">
        <v>178</v>
      </c>
      <c r="F53" s="127"/>
      <c r="G53" s="127"/>
    </row>
    <row r="54" spans="1:7">
      <c r="A54" s="60"/>
      <c r="B54" s="9"/>
      <c r="C54" s="9"/>
      <c r="F54" s="10"/>
      <c r="G54" s="17"/>
    </row>
    <row r="55" spans="1:7">
      <c r="A55" s="60"/>
      <c r="B55" s="9"/>
      <c r="C55" s="9"/>
      <c r="F55" s="10"/>
      <c r="G55" s="17"/>
    </row>
    <row r="56" spans="1:7">
      <c r="A56" s="21" t="s">
        <v>0</v>
      </c>
      <c r="B56" s="21" t="s">
        <v>34</v>
      </c>
      <c r="C56" s="22" t="s">
        <v>1</v>
      </c>
      <c r="D56" s="22" t="s">
        <v>2</v>
      </c>
      <c r="E56" s="22" t="s">
        <v>3</v>
      </c>
      <c r="F56" s="22" t="s">
        <v>4</v>
      </c>
      <c r="G56" s="22" t="s">
        <v>5</v>
      </c>
    </row>
    <row r="57" spans="1:7">
      <c r="A57" s="19"/>
      <c r="B57" s="19"/>
      <c r="C57" s="20"/>
      <c r="D57" s="15"/>
      <c r="E57" s="16"/>
      <c r="F57" s="23"/>
      <c r="G57" s="23"/>
    </row>
    <row r="58" spans="1:7">
      <c r="A58" s="24" t="s">
        <v>7</v>
      </c>
      <c r="B58" s="24"/>
      <c r="C58" s="25" t="s">
        <v>21</v>
      </c>
      <c r="D58" s="15"/>
      <c r="E58" s="16"/>
      <c r="F58" s="23"/>
      <c r="G58" s="23"/>
    </row>
    <row r="59" spans="1:7">
      <c r="A59" s="19"/>
      <c r="B59" s="19"/>
      <c r="C59" s="20"/>
      <c r="D59" s="15"/>
      <c r="E59" s="16"/>
      <c r="F59" s="23"/>
      <c r="G59" s="23"/>
    </row>
    <row r="60" spans="1:7" ht="84.75" customHeight="1">
      <c r="A60" s="19" t="s">
        <v>35</v>
      </c>
      <c r="B60" s="19"/>
      <c r="C60" s="106" t="s">
        <v>175</v>
      </c>
      <c r="D60" s="103"/>
      <c r="E60" s="104"/>
      <c r="F60" s="23"/>
      <c r="G60" s="23"/>
    </row>
    <row r="61" spans="1:7" ht="14.25" customHeight="1">
      <c r="A61" s="19"/>
      <c r="B61" s="19"/>
      <c r="C61" s="106" t="s">
        <v>146</v>
      </c>
      <c r="D61" s="103" t="s">
        <v>23</v>
      </c>
      <c r="E61" s="104">
        <v>5500</v>
      </c>
      <c r="F61" s="23"/>
      <c r="G61" s="23">
        <f>E61*F61</f>
        <v>0</v>
      </c>
    </row>
    <row r="62" spans="1:7" ht="14.25" customHeight="1">
      <c r="A62" s="19"/>
      <c r="B62" s="19"/>
      <c r="C62" s="106" t="s">
        <v>147</v>
      </c>
      <c r="D62" s="103" t="s">
        <v>8</v>
      </c>
      <c r="E62" s="104">
        <v>1100</v>
      </c>
      <c r="F62" s="23"/>
      <c r="G62" s="23">
        <f>E62*F62</f>
        <v>0</v>
      </c>
    </row>
    <row r="63" spans="1:7">
      <c r="A63" s="19"/>
      <c r="B63" s="19"/>
      <c r="C63" s="20"/>
      <c r="D63" s="103"/>
      <c r="E63" s="104"/>
      <c r="F63" s="23"/>
      <c r="G63" s="23"/>
    </row>
    <row r="64" spans="1:7" ht="37.5" customHeight="1">
      <c r="A64" s="19" t="s">
        <v>36</v>
      </c>
      <c r="B64" s="19"/>
      <c r="C64" s="106" t="s">
        <v>179</v>
      </c>
      <c r="D64" s="103" t="s">
        <v>148</v>
      </c>
      <c r="E64" s="104">
        <v>1</v>
      </c>
      <c r="F64" s="23"/>
      <c r="G64" s="23">
        <f>E64*F64</f>
        <v>0</v>
      </c>
    </row>
    <row r="65" spans="1:7">
      <c r="A65" s="19"/>
      <c r="B65" s="19"/>
      <c r="C65" s="20"/>
      <c r="D65" s="103"/>
      <c r="E65" s="104"/>
      <c r="F65" s="23"/>
      <c r="G65" s="23"/>
    </row>
    <row r="66" spans="1:7" ht="24">
      <c r="A66" s="26" t="s">
        <v>52</v>
      </c>
      <c r="B66" s="26" t="s">
        <v>49</v>
      </c>
      <c r="C66" s="28" t="s">
        <v>51</v>
      </c>
      <c r="D66" s="15" t="s">
        <v>8</v>
      </c>
      <c r="E66" s="27">
        <v>150</v>
      </c>
      <c r="F66" s="62"/>
      <c r="G66" s="71">
        <f>E66*F66</f>
        <v>0</v>
      </c>
    </row>
    <row r="67" spans="1:7">
      <c r="A67" s="26"/>
      <c r="B67" s="65"/>
      <c r="C67" s="28"/>
      <c r="D67" s="15"/>
      <c r="E67" s="27"/>
      <c r="F67" s="61"/>
      <c r="G67" s="71"/>
    </row>
    <row r="68" spans="1:7" ht="48">
      <c r="A68" s="26" t="s">
        <v>37</v>
      </c>
      <c r="B68" s="26" t="s">
        <v>49</v>
      </c>
      <c r="C68" s="28" t="s">
        <v>128</v>
      </c>
      <c r="D68" s="15" t="s">
        <v>23</v>
      </c>
      <c r="E68" s="27">
        <v>2500</v>
      </c>
      <c r="F68" s="61"/>
      <c r="G68" s="71">
        <f>E68*F68</f>
        <v>0</v>
      </c>
    </row>
    <row r="69" spans="1:7">
      <c r="A69" s="26"/>
      <c r="B69" s="65"/>
      <c r="C69" s="28"/>
      <c r="D69" s="15"/>
      <c r="E69" s="27"/>
      <c r="F69" s="23"/>
      <c r="G69" s="71"/>
    </row>
    <row r="70" spans="1:7" ht="36" customHeight="1">
      <c r="A70" s="26" t="s">
        <v>197</v>
      </c>
      <c r="B70" s="26" t="s">
        <v>49</v>
      </c>
      <c r="C70" s="28" t="s">
        <v>149</v>
      </c>
      <c r="D70" s="15"/>
      <c r="E70" s="27"/>
      <c r="F70" s="23"/>
      <c r="G70" s="71"/>
    </row>
    <row r="71" spans="1:7">
      <c r="A71" s="26"/>
      <c r="B71" s="26"/>
      <c r="C71" s="28"/>
      <c r="D71" s="15"/>
      <c r="E71" s="27"/>
      <c r="F71" s="23"/>
      <c r="G71" s="71"/>
    </row>
    <row r="72" spans="1:7">
      <c r="A72" s="26"/>
      <c r="B72" s="26"/>
      <c r="C72" s="28" t="s">
        <v>54</v>
      </c>
      <c r="D72" s="15" t="s">
        <v>8</v>
      </c>
      <c r="E72" s="27">
        <v>50</v>
      </c>
      <c r="F72" s="23"/>
      <c r="G72" s="71">
        <f>E72*F72</f>
        <v>0</v>
      </c>
    </row>
    <row r="73" spans="1:7">
      <c r="A73" s="26"/>
      <c r="B73" s="26"/>
      <c r="C73" s="28"/>
      <c r="D73" s="15"/>
      <c r="E73" s="27"/>
      <c r="F73" s="23"/>
      <c r="G73" s="71"/>
    </row>
    <row r="74" spans="1:7" ht="60">
      <c r="A74" s="26" t="s">
        <v>127</v>
      </c>
      <c r="B74" s="65"/>
      <c r="C74" s="28" t="s">
        <v>56</v>
      </c>
      <c r="D74" s="15" t="s">
        <v>13</v>
      </c>
      <c r="E74" s="29">
        <v>1</v>
      </c>
      <c r="F74" s="23"/>
      <c r="G74" s="71">
        <f>E74*F74</f>
        <v>0</v>
      </c>
    </row>
    <row r="75" spans="1:7">
      <c r="A75" s="26"/>
      <c r="B75" s="26"/>
      <c r="C75" s="28"/>
      <c r="D75" s="15"/>
      <c r="E75" s="27"/>
      <c r="F75" s="23"/>
      <c r="G75" s="71"/>
    </row>
    <row r="76" spans="1:7" ht="48">
      <c r="A76" s="26" t="s">
        <v>53</v>
      </c>
      <c r="B76" s="26" t="s">
        <v>101</v>
      </c>
      <c r="C76" s="28" t="s">
        <v>100</v>
      </c>
      <c r="D76" s="15" t="s">
        <v>13</v>
      </c>
      <c r="E76" s="29">
        <v>1</v>
      </c>
      <c r="F76" s="23"/>
      <c r="G76" s="71">
        <f>E76*F76</f>
        <v>0</v>
      </c>
    </row>
    <row r="77" spans="1:7">
      <c r="A77" s="26"/>
      <c r="B77" s="26"/>
      <c r="C77" s="28"/>
      <c r="D77" s="15"/>
      <c r="E77" s="27"/>
      <c r="F77" s="23"/>
      <c r="G77" s="71"/>
    </row>
    <row r="78" spans="1:7" ht="48.75" customHeight="1">
      <c r="A78" s="26" t="s">
        <v>55</v>
      </c>
      <c r="B78" s="26" t="s">
        <v>101</v>
      </c>
      <c r="C78" s="28" t="s">
        <v>143</v>
      </c>
      <c r="D78" s="15" t="s">
        <v>8</v>
      </c>
      <c r="E78" s="27">
        <v>15</v>
      </c>
      <c r="F78" s="23"/>
      <c r="G78" s="71">
        <f>E78*F78</f>
        <v>0</v>
      </c>
    </row>
    <row r="79" spans="1:7" ht="15" customHeight="1">
      <c r="A79" s="26"/>
      <c r="B79" s="26"/>
      <c r="C79" s="28"/>
      <c r="D79" s="15"/>
      <c r="E79" s="27"/>
      <c r="F79" s="23"/>
      <c r="G79" s="71"/>
    </row>
    <row r="80" spans="1:7" ht="36">
      <c r="A80" s="26" t="s">
        <v>57</v>
      </c>
      <c r="B80" s="65"/>
      <c r="C80" s="28" t="s">
        <v>59</v>
      </c>
      <c r="D80" s="15"/>
      <c r="E80" s="27"/>
      <c r="F80" s="23"/>
      <c r="G80" s="71"/>
    </row>
    <row r="81" spans="1:7">
      <c r="A81" s="26"/>
      <c r="B81" s="26"/>
      <c r="C81" s="28"/>
      <c r="D81" s="15"/>
      <c r="E81" s="27"/>
      <c r="F81" s="23"/>
      <c r="G81" s="71"/>
    </row>
    <row r="82" spans="1:7">
      <c r="A82" s="26" t="s">
        <v>27</v>
      </c>
      <c r="B82" s="26"/>
      <c r="C82" s="28" t="s">
        <v>60</v>
      </c>
      <c r="D82" s="15" t="s">
        <v>13</v>
      </c>
      <c r="E82" s="29">
        <v>2</v>
      </c>
      <c r="F82" s="23"/>
      <c r="G82" s="71">
        <f>E82*F82</f>
        <v>0</v>
      </c>
    </row>
    <row r="83" spans="1:7">
      <c r="A83" s="26" t="s">
        <v>28</v>
      </c>
      <c r="B83" s="26"/>
      <c r="C83" s="28" t="s">
        <v>61</v>
      </c>
      <c r="D83" s="15" t="s">
        <v>13</v>
      </c>
      <c r="E83" s="29">
        <v>3</v>
      </c>
      <c r="F83" s="23"/>
      <c r="G83" s="71">
        <f>E83*F83</f>
        <v>0</v>
      </c>
    </row>
    <row r="84" spans="1:7">
      <c r="A84" s="26" t="s">
        <v>29</v>
      </c>
      <c r="B84" s="26"/>
      <c r="C84" s="28" t="s">
        <v>62</v>
      </c>
      <c r="D84" s="15" t="s">
        <v>13</v>
      </c>
      <c r="E84" s="29">
        <v>3</v>
      </c>
      <c r="F84" s="23"/>
      <c r="G84" s="71">
        <f>E84*F84</f>
        <v>0</v>
      </c>
    </row>
    <row r="85" spans="1:7" ht="14.25" customHeight="1">
      <c r="A85" s="26"/>
      <c r="B85" s="26"/>
      <c r="C85" s="28"/>
      <c r="D85" s="15"/>
      <c r="E85" s="27"/>
      <c r="F85" s="23"/>
      <c r="G85" s="71"/>
    </row>
    <row r="86" spans="1:7" ht="42" customHeight="1">
      <c r="A86" s="26" t="s">
        <v>198</v>
      </c>
      <c r="B86" s="26" t="s">
        <v>102</v>
      </c>
      <c r="C86" s="28" t="s">
        <v>154</v>
      </c>
      <c r="D86" s="15" t="s">
        <v>13</v>
      </c>
      <c r="E86" s="29">
        <v>2</v>
      </c>
      <c r="F86" s="23"/>
      <c r="G86" s="71">
        <f>E86*F86</f>
        <v>0</v>
      </c>
    </row>
    <row r="87" spans="1:7" ht="12" customHeight="1">
      <c r="A87" s="26"/>
      <c r="B87" s="26"/>
      <c r="C87" s="28"/>
      <c r="D87" s="15"/>
      <c r="E87" s="27"/>
      <c r="F87" s="23"/>
      <c r="G87" s="71"/>
    </row>
    <row r="88" spans="1:7" ht="60">
      <c r="A88" s="26" t="s">
        <v>134</v>
      </c>
      <c r="B88" s="26" t="s">
        <v>102</v>
      </c>
      <c r="C88" s="28" t="s">
        <v>150</v>
      </c>
      <c r="D88" s="15" t="s">
        <v>13</v>
      </c>
      <c r="E88" s="29">
        <v>5</v>
      </c>
      <c r="F88" s="23"/>
      <c r="G88" s="71">
        <f>E88*F88</f>
        <v>0</v>
      </c>
    </row>
    <row r="89" spans="1:7">
      <c r="A89" s="26"/>
      <c r="B89" s="26"/>
      <c r="C89" s="28"/>
      <c r="D89" s="15"/>
      <c r="E89" s="29"/>
      <c r="F89" s="23"/>
      <c r="G89" s="71"/>
    </row>
    <row r="90" spans="1:7" ht="36.75" customHeight="1">
      <c r="A90" s="26" t="s">
        <v>58</v>
      </c>
      <c r="B90" s="26" t="s">
        <v>103</v>
      </c>
      <c r="C90" s="28" t="s">
        <v>155</v>
      </c>
      <c r="D90" s="15" t="s">
        <v>63</v>
      </c>
      <c r="E90" s="29">
        <v>1</v>
      </c>
      <c r="F90" s="23"/>
      <c r="G90" s="71">
        <f>E90*F90</f>
        <v>0</v>
      </c>
    </row>
    <row r="91" spans="1:7" ht="12.75" customHeight="1">
      <c r="A91" s="26"/>
      <c r="B91" s="26"/>
      <c r="C91" s="102"/>
      <c r="D91" s="103"/>
      <c r="E91" s="29"/>
      <c r="F91" s="23"/>
      <c r="G91" s="71"/>
    </row>
    <row r="92" spans="1:7" ht="35.25" customHeight="1">
      <c r="A92" s="26" t="s">
        <v>135</v>
      </c>
      <c r="B92" s="26"/>
      <c r="C92" s="102" t="s">
        <v>151</v>
      </c>
      <c r="D92" s="103" t="s">
        <v>63</v>
      </c>
      <c r="E92" s="29">
        <v>1</v>
      </c>
      <c r="F92" s="23"/>
      <c r="G92" s="71">
        <f>E92*F92</f>
        <v>0</v>
      </c>
    </row>
    <row r="93" spans="1:7" ht="13.5" customHeight="1">
      <c r="A93" s="26"/>
      <c r="B93" s="26"/>
      <c r="C93" s="28"/>
      <c r="D93" s="15"/>
      <c r="E93" s="29"/>
      <c r="F93" s="23"/>
      <c r="G93" s="71"/>
    </row>
    <row r="94" spans="1:7" ht="24">
      <c r="A94" s="26" t="s">
        <v>199</v>
      </c>
      <c r="B94" s="26" t="s">
        <v>113</v>
      </c>
      <c r="C94" s="28" t="s">
        <v>144</v>
      </c>
      <c r="D94" s="15" t="s">
        <v>8</v>
      </c>
      <c r="E94" s="27">
        <v>300</v>
      </c>
      <c r="F94" s="23"/>
      <c r="G94" s="71">
        <f>E94*F94</f>
        <v>0</v>
      </c>
    </row>
    <row r="95" spans="1:7">
      <c r="A95" s="26"/>
      <c r="B95" s="26"/>
      <c r="C95" s="28"/>
      <c r="D95" s="15"/>
      <c r="E95" s="29"/>
      <c r="F95" s="23"/>
      <c r="G95" s="71"/>
    </row>
    <row r="96" spans="1:7" ht="49.5" customHeight="1">
      <c r="A96" s="26" t="s">
        <v>126</v>
      </c>
      <c r="B96" s="26" t="s">
        <v>104</v>
      </c>
      <c r="C96" s="28" t="s">
        <v>180</v>
      </c>
      <c r="D96" s="15"/>
      <c r="E96" s="27"/>
      <c r="F96" s="23"/>
      <c r="G96" s="71"/>
    </row>
    <row r="97" spans="1:7">
      <c r="A97" s="26"/>
      <c r="B97" s="26"/>
      <c r="C97" s="28"/>
      <c r="D97" s="15"/>
      <c r="E97" s="27"/>
      <c r="F97" s="23"/>
      <c r="G97" s="71"/>
    </row>
    <row r="98" spans="1:7">
      <c r="A98" s="26" t="s">
        <v>27</v>
      </c>
      <c r="B98" s="26"/>
      <c r="C98" s="28" t="s">
        <v>181</v>
      </c>
      <c r="D98" s="15" t="s">
        <v>23</v>
      </c>
      <c r="E98" s="27">
        <v>5500</v>
      </c>
      <c r="F98" s="23"/>
      <c r="G98" s="71">
        <f>E98*F98</f>
        <v>0</v>
      </c>
    </row>
    <row r="99" spans="1:7">
      <c r="A99" s="26" t="s">
        <v>28</v>
      </c>
      <c r="B99" s="26"/>
      <c r="C99" s="28" t="s">
        <v>64</v>
      </c>
      <c r="D99" s="15" t="s">
        <v>8</v>
      </c>
      <c r="E99" s="27">
        <v>1100</v>
      </c>
      <c r="F99" s="23"/>
      <c r="G99" s="71">
        <f>E99*F99</f>
        <v>0</v>
      </c>
    </row>
    <row r="100" spans="1:7" ht="12.75" customHeight="1">
      <c r="A100" s="26"/>
      <c r="B100" s="26"/>
      <c r="C100" s="28"/>
      <c r="D100" s="15"/>
      <c r="E100" s="27"/>
      <c r="F100" s="23"/>
      <c r="G100" s="71"/>
    </row>
    <row r="101" spans="1:7" ht="50.25" customHeight="1">
      <c r="A101" s="26" t="s">
        <v>156</v>
      </c>
      <c r="B101" s="26"/>
      <c r="C101" s="28" t="s">
        <v>182</v>
      </c>
      <c r="D101" s="15" t="s">
        <v>63</v>
      </c>
      <c r="E101" s="29">
        <v>1</v>
      </c>
      <c r="F101" s="23"/>
      <c r="G101" s="71">
        <f>E101*F101</f>
        <v>0</v>
      </c>
    </row>
    <row r="102" spans="1:7" ht="18.75" customHeight="1">
      <c r="A102" s="26"/>
      <c r="B102" s="26"/>
      <c r="C102" s="102"/>
      <c r="D102" s="103"/>
      <c r="E102" s="29"/>
      <c r="F102" s="23"/>
      <c r="G102" s="71"/>
    </row>
    <row r="103" spans="1:7">
      <c r="A103" s="19"/>
      <c r="B103" s="19"/>
      <c r="C103" s="18"/>
      <c r="D103" s="15"/>
      <c r="E103" s="16"/>
      <c r="F103" s="23"/>
      <c r="G103" s="71"/>
    </row>
    <row r="104" spans="1:7">
      <c r="A104" s="31"/>
      <c r="B104" s="31"/>
      <c r="C104" s="32" t="s">
        <v>42</v>
      </c>
      <c r="D104" s="33" t="s">
        <v>16</v>
      </c>
      <c r="E104" s="34"/>
      <c r="F104" s="35"/>
      <c r="G104" s="36">
        <f>SUM(G61:G103)</f>
        <v>0</v>
      </c>
    </row>
    <row r="105" spans="1:7">
      <c r="A105" s="37"/>
      <c r="B105" s="37"/>
      <c r="C105" s="38"/>
      <c r="D105" s="39"/>
      <c r="E105" s="40"/>
      <c r="F105" s="41"/>
      <c r="G105" s="42"/>
    </row>
    <row r="106" spans="1:7">
      <c r="A106" s="37"/>
      <c r="B106" s="37"/>
      <c r="C106" s="38"/>
      <c r="D106" s="39"/>
      <c r="E106" s="40"/>
      <c r="F106" s="41"/>
      <c r="G106" s="42"/>
    </row>
    <row r="107" spans="1:7">
      <c r="A107" s="43" t="s">
        <v>9</v>
      </c>
      <c r="B107" s="43"/>
      <c r="C107" s="14" t="s">
        <v>22</v>
      </c>
      <c r="D107" s="15"/>
      <c r="E107" s="16"/>
      <c r="F107" s="23"/>
      <c r="G107" s="71"/>
    </row>
    <row r="108" spans="1:7">
      <c r="A108" s="43"/>
      <c r="B108" s="43"/>
      <c r="C108" s="14"/>
      <c r="D108" s="112"/>
      <c r="E108" s="111"/>
      <c r="F108" s="23"/>
      <c r="G108" s="71"/>
    </row>
    <row r="109" spans="1:7">
      <c r="A109" s="19"/>
      <c r="B109" s="19"/>
      <c r="C109" s="20"/>
      <c r="D109" s="15"/>
      <c r="E109" s="16"/>
      <c r="F109" s="23"/>
      <c r="G109" s="71"/>
    </row>
    <row r="110" spans="1:7" ht="60">
      <c r="A110" s="26" t="s">
        <v>66</v>
      </c>
      <c r="B110" s="26" t="s">
        <v>65</v>
      </c>
      <c r="C110" s="44" t="s">
        <v>157</v>
      </c>
      <c r="D110" s="45" t="s">
        <v>24</v>
      </c>
      <c r="E110" s="27">
        <v>150</v>
      </c>
      <c r="F110" s="23"/>
      <c r="G110" s="71">
        <f>E110*F110</f>
        <v>0</v>
      </c>
    </row>
    <row r="111" spans="1:7" ht="15.75" customHeight="1">
      <c r="A111" s="26"/>
      <c r="B111" s="65"/>
      <c r="C111" s="44"/>
      <c r="D111" s="45"/>
      <c r="E111" s="27"/>
      <c r="F111" s="23"/>
      <c r="G111" s="71"/>
    </row>
    <row r="112" spans="1:7" ht="60">
      <c r="A112" s="26" t="s">
        <v>105</v>
      </c>
      <c r="B112" s="26" t="s">
        <v>106</v>
      </c>
      <c r="C112" s="44" t="s">
        <v>160</v>
      </c>
      <c r="D112" s="45" t="s">
        <v>24</v>
      </c>
      <c r="E112" s="27">
        <v>650</v>
      </c>
      <c r="F112" s="23"/>
      <c r="G112" s="71">
        <f>E112*F112</f>
        <v>0</v>
      </c>
    </row>
    <row r="113" spans="1:7" ht="16.5" customHeight="1">
      <c r="A113" s="26"/>
      <c r="B113" s="65"/>
      <c r="C113" s="44"/>
      <c r="D113" s="45"/>
      <c r="E113" s="27"/>
      <c r="F113" s="23"/>
      <c r="G113" s="71"/>
    </row>
    <row r="114" spans="1:7" ht="60">
      <c r="A114" s="26" t="s">
        <v>136</v>
      </c>
      <c r="B114" s="26" t="s">
        <v>137</v>
      </c>
      <c r="C114" s="44" t="s">
        <v>138</v>
      </c>
      <c r="D114" s="15" t="s">
        <v>24</v>
      </c>
      <c r="E114" s="27">
        <v>150</v>
      </c>
      <c r="F114" s="30"/>
      <c r="G114" s="71">
        <f>E114*F114</f>
        <v>0</v>
      </c>
    </row>
    <row r="115" spans="1:7">
      <c r="A115" s="19"/>
      <c r="B115" s="66"/>
      <c r="C115" s="20"/>
      <c r="D115" s="15"/>
      <c r="E115" s="16"/>
      <c r="F115" s="23"/>
      <c r="G115" s="71"/>
    </row>
    <row r="116" spans="1:7" ht="36">
      <c r="A116" s="26" t="s">
        <v>38</v>
      </c>
      <c r="B116" s="26" t="s">
        <v>67</v>
      </c>
      <c r="C116" s="44" t="s">
        <v>183</v>
      </c>
      <c r="D116" s="15"/>
      <c r="E116" s="27"/>
      <c r="F116" s="30"/>
      <c r="G116" s="71"/>
    </row>
    <row r="117" spans="1:7">
      <c r="A117" s="26"/>
      <c r="B117" s="65"/>
      <c r="C117" s="44"/>
      <c r="D117" s="15"/>
      <c r="E117" s="27"/>
      <c r="F117" s="30"/>
      <c r="G117" s="71"/>
    </row>
    <row r="118" spans="1:7">
      <c r="A118" s="26"/>
      <c r="B118" s="65"/>
      <c r="C118" s="28" t="s">
        <v>50</v>
      </c>
      <c r="D118" s="15" t="s">
        <v>23</v>
      </c>
      <c r="E118" s="27">
        <v>3750</v>
      </c>
      <c r="F118" s="30"/>
      <c r="G118" s="71">
        <f>E118*F118</f>
        <v>0</v>
      </c>
    </row>
    <row r="119" spans="1:7">
      <c r="A119" s="26"/>
      <c r="B119" s="65"/>
      <c r="C119" s="28"/>
      <c r="D119" s="15"/>
      <c r="E119" s="27"/>
      <c r="F119" s="30"/>
      <c r="G119" s="71"/>
    </row>
    <row r="120" spans="1:7" ht="36">
      <c r="A120" s="26" t="s">
        <v>68</v>
      </c>
      <c r="B120" s="26" t="s">
        <v>67</v>
      </c>
      <c r="C120" s="44" t="s">
        <v>184</v>
      </c>
      <c r="D120" s="15"/>
      <c r="E120" s="27"/>
      <c r="F120" s="30"/>
      <c r="G120" s="71"/>
    </row>
    <row r="121" spans="1:7">
      <c r="A121" s="26"/>
      <c r="B121" s="65"/>
      <c r="C121" s="44"/>
      <c r="D121" s="15"/>
      <c r="E121" s="27"/>
      <c r="F121" s="30"/>
      <c r="G121" s="71"/>
    </row>
    <row r="122" spans="1:7">
      <c r="A122" s="26" t="s">
        <v>27</v>
      </c>
      <c r="B122" s="65"/>
      <c r="C122" s="28" t="s">
        <v>50</v>
      </c>
      <c r="D122" s="15" t="s">
        <v>23</v>
      </c>
      <c r="E122" s="27">
        <v>3750</v>
      </c>
      <c r="F122" s="30"/>
      <c r="G122" s="71">
        <f>E122*F122</f>
        <v>0</v>
      </c>
    </row>
    <row r="123" spans="1:7">
      <c r="A123" s="26"/>
      <c r="B123" s="65"/>
      <c r="C123" s="44"/>
      <c r="D123" s="15"/>
      <c r="E123" s="27"/>
      <c r="F123" s="30"/>
      <c r="G123" s="71"/>
    </row>
    <row r="124" spans="1:7" ht="72">
      <c r="A124" s="26" t="s">
        <v>47</v>
      </c>
      <c r="B124" s="26" t="s">
        <v>112</v>
      </c>
      <c r="C124" s="44" t="s">
        <v>69</v>
      </c>
      <c r="D124" s="15"/>
      <c r="E124" s="27"/>
      <c r="F124" s="30"/>
      <c r="G124" s="71"/>
    </row>
    <row r="125" spans="1:7">
      <c r="A125" s="26"/>
      <c r="B125" s="26"/>
      <c r="C125" s="44"/>
      <c r="D125" s="15"/>
      <c r="E125" s="27"/>
      <c r="F125" s="30"/>
      <c r="G125" s="71"/>
    </row>
    <row r="126" spans="1:7">
      <c r="A126" s="26" t="s">
        <v>27</v>
      </c>
      <c r="B126" s="26"/>
      <c r="C126" s="28" t="s">
        <v>158</v>
      </c>
      <c r="D126" s="15" t="s">
        <v>24</v>
      </c>
      <c r="E126" s="27">
        <v>90</v>
      </c>
      <c r="F126" s="30"/>
      <c r="G126" s="71">
        <f>E126*F126</f>
        <v>0</v>
      </c>
    </row>
    <row r="127" spans="1:7">
      <c r="A127" s="26" t="s">
        <v>28</v>
      </c>
      <c r="B127" s="26"/>
      <c r="C127" s="28" t="s">
        <v>159</v>
      </c>
      <c r="D127" s="15" t="s">
        <v>24</v>
      </c>
      <c r="E127" s="27">
        <v>450</v>
      </c>
      <c r="F127" s="30"/>
      <c r="G127" s="71">
        <f>E127*F127</f>
        <v>0</v>
      </c>
    </row>
    <row r="128" spans="1:7">
      <c r="A128" s="26"/>
      <c r="B128" s="26"/>
      <c r="C128" s="44"/>
      <c r="D128" s="15"/>
      <c r="E128" s="27"/>
      <c r="F128" s="23"/>
      <c r="G128" s="71"/>
    </row>
    <row r="129" spans="1:7" ht="36">
      <c r="A129" s="26" t="s">
        <v>72</v>
      </c>
      <c r="B129" s="26" t="s">
        <v>121</v>
      </c>
      <c r="C129" s="44" t="s">
        <v>70</v>
      </c>
      <c r="D129" s="15" t="s">
        <v>24</v>
      </c>
      <c r="E129" s="27">
        <v>75</v>
      </c>
      <c r="F129" s="23"/>
      <c r="G129" s="71">
        <f>E129*F129</f>
        <v>0</v>
      </c>
    </row>
    <row r="130" spans="1:7">
      <c r="A130" s="19"/>
      <c r="B130" s="66"/>
      <c r="C130" s="44"/>
      <c r="D130" s="15"/>
      <c r="E130" s="27"/>
      <c r="F130" s="23"/>
      <c r="G130" s="71"/>
    </row>
    <row r="131" spans="1:7" ht="36">
      <c r="A131" s="26" t="s">
        <v>74</v>
      </c>
      <c r="B131" s="65"/>
      <c r="C131" s="44" t="s">
        <v>73</v>
      </c>
      <c r="D131" s="15" t="s">
        <v>24</v>
      </c>
      <c r="E131" s="27">
        <v>25</v>
      </c>
      <c r="F131" s="30"/>
      <c r="G131" s="71">
        <f>E131*F131</f>
        <v>0</v>
      </c>
    </row>
    <row r="132" spans="1:7" ht="15.75" customHeight="1">
      <c r="A132" s="19"/>
      <c r="B132" s="66"/>
      <c r="C132" s="44"/>
      <c r="D132" s="15"/>
      <c r="E132" s="27"/>
      <c r="F132" s="23"/>
      <c r="G132" s="71"/>
    </row>
    <row r="133" spans="1:7" ht="36">
      <c r="A133" s="26" t="s">
        <v>114</v>
      </c>
      <c r="B133" s="26" t="s">
        <v>115</v>
      </c>
      <c r="C133" s="44" t="s">
        <v>75</v>
      </c>
      <c r="D133" s="15" t="s">
        <v>23</v>
      </c>
      <c r="E133" s="27">
        <v>325</v>
      </c>
      <c r="F133" s="23"/>
      <c r="G133" s="71">
        <f>E133*F133</f>
        <v>0</v>
      </c>
    </row>
    <row r="134" spans="1:7">
      <c r="A134" s="19"/>
      <c r="B134" s="19"/>
      <c r="C134" s="44"/>
      <c r="D134" s="15"/>
      <c r="E134" s="27"/>
      <c r="F134" s="23"/>
      <c r="G134" s="71"/>
    </row>
    <row r="135" spans="1:7" ht="84">
      <c r="A135" s="19" t="s">
        <v>76</v>
      </c>
      <c r="B135" s="26" t="s">
        <v>112</v>
      </c>
      <c r="C135" s="44" t="s">
        <v>77</v>
      </c>
      <c r="D135" s="15" t="s">
        <v>78</v>
      </c>
      <c r="E135" s="27">
        <v>50</v>
      </c>
      <c r="F135" s="23"/>
      <c r="G135" s="71">
        <f>E135*F135</f>
        <v>0</v>
      </c>
    </row>
    <row r="136" spans="1:7" ht="16.5" customHeight="1">
      <c r="A136" s="19"/>
      <c r="B136" s="19"/>
      <c r="C136" s="44"/>
      <c r="D136" s="15"/>
      <c r="E136" s="27"/>
      <c r="F136" s="23"/>
      <c r="G136" s="71"/>
    </row>
    <row r="137" spans="1:7" ht="48">
      <c r="A137" s="26" t="s">
        <v>97</v>
      </c>
      <c r="B137" s="26" t="s">
        <v>116</v>
      </c>
      <c r="C137" s="44" t="s">
        <v>79</v>
      </c>
      <c r="D137" s="15" t="s">
        <v>24</v>
      </c>
      <c r="E137" s="27">
        <v>400</v>
      </c>
      <c r="F137" s="23"/>
      <c r="G137" s="71">
        <f>E137*F137</f>
        <v>0</v>
      </c>
    </row>
    <row r="138" spans="1:7">
      <c r="A138" s="19"/>
      <c r="B138" s="19"/>
      <c r="C138" s="44"/>
      <c r="D138" s="15"/>
      <c r="E138" s="27"/>
      <c r="F138" s="23"/>
      <c r="G138" s="71"/>
    </row>
    <row r="139" spans="1:7" ht="60" customHeight="1">
      <c r="A139" s="19" t="s">
        <v>80</v>
      </c>
      <c r="B139" s="26" t="s">
        <v>71</v>
      </c>
      <c r="C139" s="44" t="s">
        <v>81</v>
      </c>
      <c r="D139" s="15" t="s">
        <v>24</v>
      </c>
      <c r="E139" s="27">
        <v>40</v>
      </c>
      <c r="F139" s="23"/>
      <c r="G139" s="71">
        <f>E139*F139</f>
        <v>0</v>
      </c>
    </row>
    <row r="140" spans="1:7" ht="15" customHeight="1">
      <c r="A140" s="19"/>
      <c r="B140" s="19"/>
      <c r="C140" s="44"/>
      <c r="D140" s="15"/>
      <c r="E140" s="27"/>
      <c r="F140" s="23"/>
      <c r="G140" s="71"/>
    </row>
    <row r="141" spans="1:7" ht="48">
      <c r="A141" s="26" t="s">
        <v>98</v>
      </c>
      <c r="B141" s="26" t="s">
        <v>107</v>
      </c>
      <c r="C141" s="44" t="s">
        <v>82</v>
      </c>
      <c r="D141" s="15" t="s">
        <v>24</v>
      </c>
      <c r="E141" s="27">
        <v>150</v>
      </c>
      <c r="F141" s="23"/>
      <c r="G141" s="71">
        <f>E141*F141</f>
        <v>0</v>
      </c>
    </row>
    <row r="142" spans="1:7">
      <c r="A142" s="26"/>
      <c r="B142" s="26"/>
      <c r="C142" s="44"/>
      <c r="D142" s="103"/>
      <c r="E142" s="27"/>
      <c r="F142" s="23"/>
      <c r="G142" s="71"/>
    </row>
    <row r="143" spans="1:7">
      <c r="A143" s="19"/>
      <c r="B143" s="19"/>
      <c r="C143" s="20"/>
      <c r="D143" s="15"/>
      <c r="E143" s="16"/>
      <c r="F143" s="23"/>
      <c r="G143" s="71"/>
    </row>
    <row r="144" spans="1:7">
      <c r="A144" s="31"/>
      <c r="B144" s="31"/>
      <c r="C144" s="32" t="s">
        <v>41</v>
      </c>
      <c r="D144" s="33" t="s">
        <v>16</v>
      </c>
      <c r="E144" s="34"/>
      <c r="F144" s="35"/>
      <c r="G144" s="36">
        <f>SUM(G110:G143)</f>
        <v>0</v>
      </c>
    </row>
    <row r="145" spans="1:7">
      <c r="A145" s="37"/>
      <c r="B145" s="37"/>
      <c r="C145" s="38"/>
      <c r="D145" s="39"/>
      <c r="E145" s="40"/>
      <c r="F145" s="41"/>
      <c r="G145" s="58"/>
    </row>
    <row r="146" spans="1:7">
      <c r="A146" s="37"/>
      <c r="B146" s="37"/>
      <c r="C146" s="38"/>
      <c r="D146" s="39"/>
      <c r="E146" s="40"/>
      <c r="F146" s="41"/>
      <c r="G146" s="58"/>
    </row>
    <row r="147" spans="1:7">
      <c r="A147" s="37"/>
      <c r="B147" s="37"/>
      <c r="C147" s="38"/>
      <c r="D147" s="39"/>
      <c r="E147" s="40"/>
      <c r="F147" s="41"/>
      <c r="G147" s="58"/>
    </row>
    <row r="148" spans="1:7">
      <c r="A148" s="37"/>
      <c r="B148" s="37"/>
      <c r="C148" s="38"/>
      <c r="D148" s="39"/>
      <c r="E148" s="40"/>
      <c r="F148" s="41"/>
      <c r="G148" s="58"/>
    </row>
    <row r="149" spans="1:7">
      <c r="A149" s="37"/>
      <c r="B149" s="37"/>
      <c r="C149" s="38"/>
      <c r="D149" s="39"/>
      <c r="E149" s="40"/>
      <c r="F149" s="41"/>
      <c r="G149" s="58"/>
    </row>
    <row r="150" spans="1:7">
      <c r="A150" s="19"/>
      <c r="B150" s="19"/>
      <c r="C150" s="20"/>
      <c r="D150" s="15"/>
      <c r="E150" s="16"/>
      <c r="F150" s="23"/>
      <c r="G150" s="71"/>
    </row>
    <row r="151" spans="1:7">
      <c r="A151" s="46" t="s">
        <v>10</v>
      </c>
      <c r="B151" s="46"/>
      <c r="C151" s="47" t="s">
        <v>83</v>
      </c>
      <c r="D151" s="47"/>
      <c r="E151" s="16"/>
      <c r="F151" s="23"/>
      <c r="G151" s="71"/>
    </row>
    <row r="152" spans="1:7">
      <c r="A152" s="46"/>
      <c r="B152" s="46"/>
      <c r="C152" s="47"/>
      <c r="D152" s="47"/>
      <c r="E152" s="16"/>
      <c r="F152" s="23"/>
      <c r="G152" s="71"/>
    </row>
    <row r="153" spans="1:7" ht="60">
      <c r="A153" s="26" t="s">
        <v>117</v>
      </c>
      <c r="B153" s="26" t="s">
        <v>118</v>
      </c>
      <c r="C153" s="44" t="s">
        <v>84</v>
      </c>
      <c r="D153" s="48" t="s">
        <v>24</v>
      </c>
      <c r="E153" s="27">
        <v>250</v>
      </c>
      <c r="F153" s="23"/>
      <c r="G153" s="71">
        <f>E153*F153</f>
        <v>0</v>
      </c>
    </row>
    <row r="154" spans="1:7" ht="2.1" customHeight="1">
      <c r="A154" s="19"/>
      <c r="B154" s="66"/>
      <c r="C154" s="20"/>
      <c r="D154" s="15"/>
      <c r="E154" s="16"/>
      <c r="F154" s="23"/>
      <c r="G154" s="71"/>
    </row>
    <row r="155" spans="1:7" ht="60">
      <c r="A155" s="26" t="s">
        <v>99</v>
      </c>
      <c r="B155" s="26" t="s">
        <v>119</v>
      </c>
      <c r="C155" s="51" t="s">
        <v>161</v>
      </c>
      <c r="D155" s="45"/>
      <c r="E155" s="27"/>
      <c r="F155" s="30"/>
      <c r="G155" s="71"/>
    </row>
    <row r="156" spans="1:7">
      <c r="A156" s="19"/>
      <c r="B156" s="66"/>
      <c r="C156" s="51"/>
      <c r="D156" s="45"/>
      <c r="E156" s="27"/>
      <c r="F156" s="30"/>
      <c r="G156" s="71"/>
    </row>
    <row r="157" spans="1:7">
      <c r="A157" s="26" t="s">
        <v>27</v>
      </c>
      <c r="B157" s="65"/>
      <c r="C157" s="28" t="s">
        <v>185</v>
      </c>
      <c r="D157" s="15" t="s">
        <v>8</v>
      </c>
      <c r="E157" s="27">
        <v>40</v>
      </c>
      <c r="F157" s="30"/>
      <c r="G157" s="71">
        <f>E157*F157</f>
        <v>0</v>
      </c>
    </row>
    <row r="158" spans="1:7">
      <c r="A158" s="26" t="s">
        <v>28</v>
      </c>
      <c r="B158" s="65"/>
      <c r="C158" s="102" t="s">
        <v>206</v>
      </c>
      <c r="D158" s="105" t="s">
        <v>8</v>
      </c>
      <c r="E158" s="27">
        <v>30</v>
      </c>
      <c r="F158" s="30"/>
      <c r="G158" s="71">
        <f>E158*F158</f>
        <v>0</v>
      </c>
    </row>
    <row r="159" spans="1:7">
      <c r="A159" s="26" t="s">
        <v>28</v>
      </c>
      <c r="B159" s="65"/>
      <c r="C159" s="28" t="s">
        <v>162</v>
      </c>
      <c r="D159" s="15" t="s">
        <v>8</v>
      </c>
      <c r="E159" s="27">
        <v>236</v>
      </c>
      <c r="F159" s="30"/>
      <c r="G159" s="71">
        <f>E159*F159</f>
        <v>0</v>
      </c>
    </row>
    <row r="160" spans="1:7">
      <c r="A160" s="19"/>
      <c r="B160" s="66"/>
      <c r="C160" s="49"/>
      <c r="D160" s="45"/>
      <c r="E160" s="27"/>
      <c r="F160" s="23"/>
      <c r="G160" s="50"/>
    </row>
    <row r="161" spans="1:7" ht="48">
      <c r="A161" s="26" t="s">
        <v>86</v>
      </c>
      <c r="B161" s="26" t="s">
        <v>120</v>
      </c>
      <c r="C161" s="51" t="s">
        <v>85</v>
      </c>
      <c r="D161" s="15" t="s">
        <v>8</v>
      </c>
      <c r="E161" s="27">
        <v>290</v>
      </c>
      <c r="G161" s="71">
        <f>E161*F161</f>
        <v>0</v>
      </c>
    </row>
    <row r="162" spans="1:7">
      <c r="A162" s="26"/>
      <c r="B162" s="26"/>
      <c r="C162" s="51"/>
      <c r="D162" s="103"/>
      <c r="E162" s="27"/>
      <c r="F162" s="101"/>
      <c r="G162" s="71"/>
    </row>
    <row r="163" spans="1:7" ht="62.25" customHeight="1">
      <c r="A163" s="26" t="s">
        <v>163</v>
      </c>
      <c r="B163" s="26"/>
      <c r="C163" s="51" t="s">
        <v>166</v>
      </c>
      <c r="D163" s="103" t="s">
        <v>8</v>
      </c>
      <c r="E163" s="27">
        <v>30</v>
      </c>
      <c r="F163" s="101"/>
      <c r="G163" s="71">
        <f>E163*F163</f>
        <v>0</v>
      </c>
    </row>
    <row r="164" spans="1:7">
      <c r="A164" s="26"/>
      <c r="B164" s="26"/>
      <c r="C164" s="51"/>
      <c r="D164" s="103"/>
      <c r="E164" s="27"/>
      <c r="F164" s="101"/>
      <c r="G164" s="71"/>
    </row>
    <row r="165" spans="1:7">
      <c r="A165" s="26"/>
      <c r="B165" s="26"/>
      <c r="C165" s="51"/>
      <c r="D165" s="15"/>
      <c r="E165" s="27"/>
      <c r="G165" s="50"/>
    </row>
    <row r="166" spans="1:7">
      <c r="A166" s="31"/>
      <c r="B166" s="31"/>
      <c r="C166" s="32" t="s">
        <v>87</v>
      </c>
      <c r="D166" s="33" t="s">
        <v>16</v>
      </c>
      <c r="E166" s="34"/>
      <c r="F166" s="35"/>
      <c r="G166" s="36">
        <f>SUM(G153:G165)</f>
        <v>0</v>
      </c>
    </row>
    <row r="167" spans="1:7">
      <c r="A167" s="26"/>
      <c r="B167" s="26"/>
      <c r="C167" s="51"/>
      <c r="D167" s="45"/>
      <c r="E167" s="27"/>
      <c r="F167" s="23"/>
      <c r="G167" s="50"/>
    </row>
    <row r="168" spans="1:7">
      <c r="A168" s="26"/>
      <c r="B168" s="26"/>
      <c r="C168" s="51"/>
      <c r="D168" s="45"/>
      <c r="E168" s="27"/>
      <c r="F168" s="23"/>
      <c r="G168" s="50"/>
    </row>
    <row r="169" spans="1:7" ht="16.5" customHeight="1">
      <c r="A169" s="46" t="s">
        <v>14</v>
      </c>
      <c r="B169" s="46"/>
      <c r="C169" s="47" t="s">
        <v>25</v>
      </c>
      <c r="D169" s="45"/>
      <c r="E169" s="27"/>
      <c r="F169" s="23"/>
      <c r="G169" s="50"/>
    </row>
    <row r="170" spans="1:7" ht="13.5" customHeight="1">
      <c r="A170" s="46"/>
      <c r="B170" s="46"/>
      <c r="C170" s="47"/>
      <c r="D170" s="45"/>
      <c r="E170" s="27"/>
      <c r="F170" s="23"/>
      <c r="G170" s="50"/>
    </row>
    <row r="171" spans="1:7" ht="36" customHeight="1">
      <c r="A171" s="108" t="s">
        <v>164</v>
      </c>
      <c r="B171" s="46"/>
      <c r="C171" s="107" t="s">
        <v>153</v>
      </c>
      <c r="D171" s="45" t="s">
        <v>23</v>
      </c>
      <c r="E171" s="27">
        <v>300</v>
      </c>
      <c r="F171" s="23"/>
      <c r="G171" s="109">
        <f>E171*F171</f>
        <v>0</v>
      </c>
    </row>
    <row r="172" spans="1:7" ht="12" customHeight="1">
      <c r="A172" s="46"/>
      <c r="B172" s="46"/>
      <c r="C172" s="47"/>
      <c r="D172" s="45"/>
      <c r="E172" s="27"/>
      <c r="F172" s="23"/>
      <c r="G172" s="50"/>
    </row>
    <row r="173" spans="1:7" ht="72">
      <c r="A173" s="26" t="s">
        <v>165</v>
      </c>
      <c r="B173" s="26" t="s">
        <v>108</v>
      </c>
      <c r="C173" s="51" t="s">
        <v>88</v>
      </c>
      <c r="D173" s="45" t="s">
        <v>24</v>
      </c>
      <c r="E173" s="27">
        <v>650</v>
      </c>
      <c r="F173" s="23"/>
      <c r="G173" s="71">
        <f>E173*F173</f>
        <v>0</v>
      </c>
    </row>
    <row r="174" spans="1:7">
      <c r="A174" s="19"/>
      <c r="B174" s="66"/>
      <c r="C174" s="49"/>
      <c r="D174" s="45"/>
      <c r="E174" s="27"/>
      <c r="F174" s="23"/>
      <c r="G174" s="71"/>
    </row>
    <row r="175" spans="1:7">
      <c r="A175" s="26"/>
      <c r="B175" s="19"/>
      <c r="C175" s="13"/>
      <c r="D175" s="45"/>
      <c r="E175" s="27"/>
      <c r="F175" s="23"/>
      <c r="G175" s="71"/>
    </row>
    <row r="176" spans="1:7" ht="36">
      <c r="A176" s="26" t="s">
        <v>89</v>
      </c>
      <c r="B176" s="19" t="s">
        <v>109</v>
      </c>
      <c r="C176" s="28" t="s">
        <v>203</v>
      </c>
      <c r="D176" s="45"/>
      <c r="E176" s="27"/>
      <c r="F176" s="23"/>
      <c r="G176" s="71"/>
    </row>
    <row r="177" spans="1:7">
      <c r="A177" s="26"/>
      <c r="B177" s="19"/>
      <c r="C177" s="13"/>
      <c r="D177" s="45"/>
      <c r="E177" s="27"/>
      <c r="F177" s="23"/>
      <c r="G177" s="71"/>
    </row>
    <row r="178" spans="1:7">
      <c r="A178" s="26"/>
      <c r="B178" s="19"/>
      <c r="C178" s="13" t="s">
        <v>202</v>
      </c>
      <c r="D178" s="45" t="s">
        <v>23</v>
      </c>
      <c r="E178" s="27">
        <v>3500</v>
      </c>
      <c r="F178" s="23"/>
      <c r="G178" s="71">
        <f>E178*F178</f>
        <v>0</v>
      </c>
    </row>
    <row r="179" spans="1:7">
      <c r="A179" s="26"/>
      <c r="B179" s="19"/>
      <c r="C179" s="13"/>
      <c r="D179" s="45"/>
      <c r="E179" s="27"/>
      <c r="F179" s="23"/>
      <c r="G179" s="71"/>
    </row>
    <row r="180" spans="1:7" ht="43.5" customHeight="1">
      <c r="A180" s="26" t="s">
        <v>201</v>
      </c>
      <c r="B180" s="19"/>
      <c r="C180" s="102" t="s">
        <v>204</v>
      </c>
      <c r="D180" s="45"/>
      <c r="E180" s="27"/>
      <c r="F180" s="23"/>
      <c r="G180" s="71"/>
    </row>
    <row r="181" spans="1:7" ht="12.75" customHeight="1">
      <c r="A181" s="26"/>
      <c r="B181" s="19"/>
      <c r="C181" s="102"/>
      <c r="D181" s="45"/>
      <c r="E181" s="27"/>
      <c r="F181" s="23"/>
      <c r="G181" s="71"/>
    </row>
    <row r="182" spans="1:7" ht="16.5" customHeight="1">
      <c r="A182" s="26"/>
      <c r="B182" s="19"/>
      <c r="C182" s="113" t="s">
        <v>205</v>
      </c>
      <c r="D182" s="45" t="s">
        <v>23</v>
      </c>
      <c r="E182" s="27">
        <v>1500</v>
      </c>
      <c r="F182" s="23"/>
      <c r="G182" s="71">
        <f>E182*F182</f>
        <v>0</v>
      </c>
    </row>
    <row r="183" spans="1:7">
      <c r="A183" s="26"/>
      <c r="B183" s="19"/>
      <c r="C183" s="113"/>
      <c r="D183" s="45"/>
      <c r="E183" s="27"/>
      <c r="F183" s="23"/>
      <c r="G183" s="71"/>
    </row>
    <row r="184" spans="1:7">
      <c r="A184" s="19"/>
      <c r="B184" s="19"/>
      <c r="C184" s="52"/>
      <c r="D184" s="45"/>
      <c r="E184" s="16"/>
      <c r="F184" s="23"/>
      <c r="G184" s="71"/>
    </row>
    <row r="185" spans="1:7">
      <c r="A185" s="31"/>
      <c r="B185" s="31"/>
      <c r="C185" s="32" t="s">
        <v>43</v>
      </c>
      <c r="D185" s="33" t="s">
        <v>16</v>
      </c>
      <c r="E185" s="34"/>
      <c r="F185" s="35"/>
      <c r="G185" s="36">
        <f>SUM(G170:G184)</f>
        <v>0</v>
      </c>
    </row>
    <row r="186" spans="1:7">
      <c r="A186" s="19"/>
      <c r="B186" s="19"/>
      <c r="C186" s="20"/>
      <c r="D186" s="15"/>
      <c r="E186" s="16"/>
      <c r="F186" s="23"/>
      <c r="G186" s="71"/>
    </row>
    <row r="187" spans="1:7">
      <c r="A187" s="19"/>
      <c r="B187" s="19"/>
      <c r="C187" s="20"/>
      <c r="D187" s="15"/>
      <c r="E187" s="16"/>
      <c r="F187" s="23"/>
      <c r="G187" s="71"/>
    </row>
    <row r="188" spans="1:7">
      <c r="A188" s="19"/>
      <c r="B188" s="19"/>
      <c r="C188" s="20"/>
      <c r="D188" s="15"/>
      <c r="E188" s="16"/>
      <c r="F188" s="23"/>
      <c r="G188" s="71"/>
    </row>
    <row r="189" spans="1:7">
      <c r="A189" s="46" t="s">
        <v>11</v>
      </c>
      <c r="B189" s="46"/>
      <c r="C189" s="47" t="s">
        <v>186</v>
      </c>
      <c r="D189" s="15"/>
      <c r="E189" s="16"/>
      <c r="F189" s="23"/>
      <c r="G189" s="71"/>
    </row>
    <row r="190" spans="1:7">
      <c r="A190" s="46"/>
      <c r="B190" s="46"/>
      <c r="C190" s="47"/>
      <c r="D190" s="15"/>
      <c r="E190" s="16"/>
      <c r="F190" s="23"/>
      <c r="G190" s="71"/>
    </row>
    <row r="191" spans="1:7">
      <c r="A191" s="19"/>
      <c r="B191" s="19"/>
      <c r="C191" s="20"/>
      <c r="D191" s="15"/>
      <c r="E191" s="16"/>
      <c r="F191" s="23"/>
      <c r="G191" s="71"/>
    </row>
    <row r="192" spans="1:7" ht="48">
      <c r="A192" s="26" t="s">
        <v>139</v>
      </c>
      <c r="B192" s="26" t="s">
        <v>46</v>
      </c>
      <c r="C192" s="64" t="s">
        <v>129</v>
      </c>
      <c r="D192" s="15"/>
      <c r="E192" s="16"/>
      <c r="F192" s="23"/>
      <c r="G192" s="71"/>
    </row>
    <row r="193" spans="1:7" ht="36" customHeight="1">
      <c r="A193" s="19"/>
      <c r="B193" s="19"/>
      <c r="C193" s="63" t="s">
        <v>140</v>
      </c>
      <c r="D193" s="1"/>
      <c r="E193" s="1"/>
      <c r="F193" s="23"/>
      <c r="G193" s="71"/>
    </row>
    <row r="194" spans="1:7" ht="24">
      <c r="A194" s="19"/>
      <c r="B194" s="19"/>
      <c r="C194" s="18" t="s">
        <v>141</v>
      </c>
      <c r="D194" s="45" t="s">
        <v>8</v>
      </c>
      <c r="E194" s="27">
        <v>575</v>
      </c>
      <c r="F194" s="23"/>
      <c r="G194" s="71">
        <f>E194*F194</f>
        <v>0</v>
      </c>
    </row>
    <row r="195" spans="1:7">
      <c r="A195" s="19"/>
      <c r="B195" s="19"/>
      <c r="C195" s="100"/>
      <c r="D195" s="45"/>
      <c r="E195" s="27"/>
      <c r="F195" s="23"/>
      <c r="G195" s="71"/>
    </row>
    <row r="196" spans="1:7">
      <c r="A196" s="19"/>
      <c r="B196" s="19"/>
      <c r="C196" s="28"/>
      <c r="D196" s="15"/>
      <c r="E196" s="16"/>
      <c r="F196" s="23"/>
      <c r="G196" s="71"/>
    </row>
    <row r="197" spans="1:7">
      <c r="A197" s="31"/>
      <c r="B197" s="31"/>
      <c r="C197" s="32" t="s">
        <v>187</v>
      </c>
      <c r="D197" s="33" t="s">
        <v>16</v>
      </c>
      <c r="E197" s="34"/>
      <c r="F197" s="35"/>
      <c r="G197" s="36">
        <f>SUM(G193:G196)</f>
        <v>0</v>
      </c>
    </row>
    <row r="198" spans="1:7">
      <c r="A198" s="19"/>
      <c r="B198" s="19"/>
      <c r="C198" s="28"/>
      <c r="D198" s="15"/>
      <c r="E198" s="16"/>
      <c r="F198" s="23"/>
      <c r="G198" s="71"/>
    </row>
    <row r="199" spans="1:7">
      <c r="A199" s="19"/>
      <c r="B199" s="19"/>
      <c r="C199" s="28"/>
      <c r="D199" s="15"/>
      <c r="E199" s="16"/>
      <c r="F199" s="23"/>
      <c r="G199" s="71"/>
    </row>
    <row r="200" spans="1:7">
      <c r="A200" s="46" t="s">
        <v>12</v>
      </c>
      <c r="B200" s="46"/>
      <c r="C200" s="47" t="s">
        <v>26</v>
      </c>
      <c r="D200" s="15"/>
      <c r="E200" s="16"/>
      <c r="F200" s="23"/>
      <c r="G200" s="71"/>
    </row>
    <row r="201" spans="1:7" ht="9.75" customHeight="1">
      <c r="A201" s="46"/>
      <c r="B201" s="46"/>
      <c r="C201" s="47"/>
      <c r="D201" s="112"/>
      <c r="E201" s="111"/>
      <c r="F201" s="23"/>
      <c r="G201" s="71"/>
    </row>
    <row r="202" spans="1:7" ht="13.5" customHeight="1">
      <c r="A202" s="19"/>
      <c r="B202" s="19"/>
      <c r="C202" s="28"/>
      <c r="D202" s="48"/>
      <c r="E202" s="27"/>
      <c r="F202" s="30"/>
      <c r="G202" s="71"/>
    </row>
    <row r="203" spans="1:7" ht="144.75" customHeight="1">
      <c r="A203" s="26" t="s">
        <v>48</v>
      </c>
      <c r="B203" s="26" t="s">
        <v>111</v>
      </c>
      <c r="C203" s="64" t="s">
        <v>168</v>
      </c>
      <c r="D203" s="48"/>
      <c r="E203" s="27"/>
      <c r="F203" s="30"/>
      <c r="G203" s="71"/>
    </row>
    <row r="204" spans="1:7" ht="12.75" customHeight="1">
      <c r="A204" s="19"/>
      <c r="B204" s="19"/>
      <c r="C204" s="64" t="s">
        <v>167</v>
      </c>
      <c r="D204" s="48" t="s">
        <v>13</v>
      </c>
      <c r="E204" s="27">
        <v>4</v>
      </c>
      <c r="F204" s="30"/>
      <c r="G204" s="71">
        <f>E204*F204</f>
        <v>0</v>
      </c>
    </row>
    <row r="205" spans="1:7">
      <c r="A205" s="19"/>
      <c r="B205" s="19"/>
      <c r="C205" s="28"/>
      <c r="D205" s="48"/>
      <c r="E205" s="27"/>
      <c r="F205" s="30"/>
      <c r="G205" s="71"/>
    </row>
    <row r="206" spans="1:7" ht="60">
      <c r="A206" s="19" t="s">
        <v>130</v>
      </c>
      <c r="B206" s="26" t="s">
        <v>110</v>
      </c>
      <c r="C206" s="64" t="s">
        <v>152</v>
      </c>
      <c r="D206" s="48"/>
      <c r="E206" s="27"/>
      <c r="F206" s="30"/>
      <c r="G206" s="71"/>
    </row>
    <row r="207" spans="1:7" ht="48" customHeight="1">
      <c r="A207" s="19"/>
      <c r="B207" s="19"/>
      <c r="C207" s="28" t="s">
        <v>91</v>
      </c>
      <c r="D207" s="15" t="s">
        <v>13</v>
      </c>
      <c r="E207" s="29">
        <v>1</v>
      </c>
      <c r="F207" s="30"/>
      <c r="G207" s="71">
        <f>E207*F207</f>
        <v>0</v>
      </c>
    </row>
    <row r="208" spans="1:7">
      <c r="A208" s="19"/>
      <c r="B208" s="19"/>
      <c r="C208" s="28"/>
      <c r="D208" s="48"/>
      <c r="E208" s="27"/>
      <c r="F208" s="30"/>
      <c r="G208" s="71"/>
    </row>
    <row r="209" spans="1:7" ht="49.5" customHeight="1">
      <c r="A209" s="19" t="s">
        <v>39</v>
      </c>
      <c r="B209" s="66"/>
      <c r="C209" s="67" t="s">
        <v>188</v>
      </c>
      <c r="D209" s="48" t="s">
        <v>8</v>
      </c>
      <c r="E209" s="27">
        <v>165</v>
      </c>
      <c r="F209" s="30"/>
      <c r="G209" s="71">
        <f>E209*F209</f>
        <v>0</v>
      </c>
    </row>
    <row r="210" spans="1:7">
      <c r="A210" s="19"/>
      <c r="B210" s="19"/>
      <c r="C210" s="28"/>
      <c r="D210" s="45"/>
      <c r="E210" s="27"/>
      <c r="F210" s="30"/>
      <c r="G210" s="71"/>
    </row>
    <row r="211" spans="1:7" ht="108">
      <c r="A211" s="26" t="s">
        <v>191</v>
      </c>
      <c r="B211" s="19"/>
      <c r="C211" s="102" t="s">
        <v>169</v>
      </c>
      <c r="D211" s="45" t="s">
        <v>24</v>
      </c>
      <c r="E211" s="27">
        <v>10.5</v>
      </c>
      <c r="F211" s="30"/>
      <c r="G211" s="71">
        <f>E211*F211</f>
        <v>0</v>
      </c>
    </row>
    <row r="212" spans="1:7" ht="9.75" customHeight="1">
      <c r="A212" s="19"/>
      <c r="B212" s="19"/>
      <c r="C212" s="102"/>
      <c r="D212" s="45"/>
      <c r="E212" s="27"/>
      <c r="F212" s="30"/>
      <c r="G212" s="71"/>
    </row>
    <row r="213" spans="1:7" ht="110.25" customHeight="1">
      <c r="A213" s="26" t="s">
        <v>192</v>
      </c>
      <c r="B213" s="19"/>
      <c r="C213" s="102" t="s">
        <v>170</v>
      </c>
      <c r="D213" s="45" t="s">
        <v>24</v>
      </c>
      <c r="E213" s="27">
        <v>16</v>
      </c>
      <c r="F213" s="30"/>
      <c r="G213" s="71">
        <f>E213*F213</f>
        <v>0</v>
      </c>
    </row>
    <row r="214" spans="1:7" ht="13.5" customHeight="1">
      <c r="A214" s="19"/>
      <c r="B214" s="19"/>
      <c r="C214" s="102"/>
      <c r="D214" s="45"/>
      <c r="E214" s="27"/>
      <c r="F214" s="30"/>
      <c r="G214" s="71"/>
    </row>
    <row r="215" spans="1:7">
      <c r="A215" s="19"/>
      <c r="B215" s="19"/>
      <c r="C215" s="28"/>
      <c r="D215" s="15"/>
      <c r="E215" s="16"/>
      <c r="F215" s="23"/>
      <c r="G215" s="71"/>
    </row>
    <row r="216" spans="1:7">
      <c r="A216" s="31"/>
      <c r="B216" s="31"/>
      <c r="C216" s="32" t="s">
        <v>44</v>
      </c>
      <c r="D216" s="33" t="s">
        <v>16</v>
      </c>
      <c r="E216" s="34"/>
      <c r="F216" s="35"/>
      <c r="G216" s="36">
        <f>SUM(G203:G215)</f>
        <v>0</v>
      </c>
    </row>
    <row r="217" spans="1:7">
      <c r="A217" s="19"/>
      <c r="B217" s="19"/>
      <c r="C217" s="28"/>
      <c r="D217" s="15"/>
      <c r="E217" s="16"/>
      <c r="F217" s="23"/>
      <c r="G217" s="71"/>
    </row>
    <row r="218" spans="1:7">
      <c r="A218" s="19"/>
      <c r="B218" s="19"/>
      <c r="C218" s="102"/>
      <c r="D218" s="103"/>
      <c r="E218" s="104"/>
      <c r="F218" s="23"/>
      <c r="G218" s="71"/>
    </row>
    <row r="219" spans="1:7" ht="15" customHeight="1">
      <c r="A219" s="46" t="s">
        <v>40</v>
      </c>
      <c r="B219" s="46"/>
      <c r="C219" s="47" t="s">
        <v>30</v>
      </c>
      <c r="D219" s="15"/>
      <c r="E219" s="16"/>
      <c r="F219" s="23"/>
      <c r="G219" s="71"/>
    </row>
    <row r="220" spans="1:7">
      <c r="A220" s="19"/>
      <c r="B220" s="19"/>
      <c r="C220" s="102"/>
      <c r="D220" s="103"/>
      <c r="E220" s="104"/>
      <c r="F220" s="23"/>
      <c r="G220" s="71"/>
    </row>
    <row r="221" spans="1:7" ht="83.25" customHeight="1">
      <c r="A221" s="26" t="s">
        <v>122</v>
      </c>
      <c r="B221" s="26" t="s">
        <v>123</v>
      </c>
      <c r="C221" s="102" t="s">
        <v>193</v>
      </c>
      <c r="D221" s="45"/>
      <c r="E221" s="27"/>
      <c r="F221" s="30"/>
      <c r="G221" s="71"/>
    </row>
    <row r="222" spans="1:7">
      <c r="A222" s="26"/>
      <c r="B222" s="26"/>
      <c r="C222" s="28"/>
      <c r="D222" s="45"/>
      <c r="E222" s="27"/>
      <c r="F222" s="30"/>
      <c r="G222" s="71"/>
    </row>
    <row r="223" spans="1:7">
      <c r="A223" s="26" t="s">
        <v>27</v>
      </c>
      <c r="B223" s="26"/>
      <c r="C223" s="28" t="s">
        <v>92</v>
      </c>
      <c r="D223" s="15" t="s">
        <v>13</v>
      </c>
      <c r="E223" s="29">
        <v>8</v>
      </c>
      <c r="F223" s="30"/>
      <c r="G223" s="71">
        <f>E223*F223</f>
        <v>0</v>
      </c>
    </row>
    <row r="224" spans="1:7">
      <c r="A224" s="26" t="s">
        <v>28</v>
      </c>
      <c r="B224" s="26"/>
      <c r="C224" s="28" t="s">
        <v>171</v>
      </c>
      <c r="D224" s="15" t="s">
        <v>13</v>
      </c>
      <c r="E224" s="29">
        <v>3</v>
      </c>
      <c r="F224" s="30"/>
      <c r="G224" s="71">
        <f>E224*F224</f>
        <v>0</v>
      </c>
    </row>
    <row r="225" spans="1:7">
      <c r="A225" s="26" t="s">
        <v>29</v>
      </c>
      <c r="B225" s="26"/>
      <c r="C225" s="28" t="s">
        <v>32</v>
      </c>
      <c r="D225" s="15" t="s">
        <v>13</v>
      </c>
      <c r="E225" s="29">
        <v>5</v>
      </c>
      <c r="F225" s="30"/>
      <c r="G225" s="71">
        <f>E225*F225</f>
        <v>0</v>
      </c>
    </row>
    <row r="226" spans="1:7" ht="12" customHeight="1">
      <c r="A226" s="26" t="s">
        <v>31</v>
      </c>
      <c r="B226" s="26"/>
      <c r="C226" s="28" t="s">
        <v>93</v>
      </c>
      <c r="D226" s="15" t="s">
        <v>13</v>
      </c>
      <c r="E226" s="29">
        <v>3</v>
      </c>
      <c r="F226" s="30"/>
      <c r="G226" s="71">
        <f>E226*F226</f>
        <v>0</v>
      </c>
    </row>
    <row r="227" spans="1:7" ht="14.25" customHeight="1">
      <c r="A227" s="19"/>
      <c r="B227" s="19"/>
      <c r="C227" s="28"/>
      <c r="D227" s="15"/>
      <c r="E227" s="16"/>
      <c r="F227" s="23"/>
      <c r="G227" s="71"/>
    </row>
    <row r="228" spans="1:7" ht="48.75" customHeight="1">
      <c r="A228" s="26" t="s">
        <v>194</v>
      </c>
      <c r="B228" s="26" t="s">
        <v>195</v>
      </c>
      <c r="C228" s="64" t="s">
        <v>145</v>
      </c>
      <c r="D228" s="15"/>
      <c r="E228" s="16"/>
      <c r="F228" s="23"/>
      <c r="G228" s="71"/>
    </row>
    <row r="229" spans="1:7" ht="36" customHeight="1">
      <c r="A229" s="19"/>
      <c r="B229" s="19"/>
      <c r="C229" s="28" t="s">
        <v>94</v>
      </c>
      <c r="D229" s="15"/>
      <c r="E229" s="16"/>
      <c r="F229" s="23"/>
      <c r="G229" s="71"/>
    </row>
    <row r="230" spans="1:7">
      <c r="A230" s="19"/>
      <c r="B230" s="19"/>
      <c r="C230" s="28"/>
      <c r="D230" s="15"/>
      <c r="E230" s="16"/>
      <c r="F230" s="23"/>
      <c r="G230" s="71"/>
    </row>
    <row r="231" spans="1:7">
      <c r="A231" s="19" t="s">
        <v>27</v>
      </c>
      <c r="B231" s="19"/>
      <c r="C231" s="102" t="s">
        <v>172</v>
      </c>
      <c r="D231" s="110" t="s">
        <v>8</v>
      </c>
      <c r="E231" s="111">
        <v>40</v>
      </c>
      <c r="F231" s="23"/>
      <c r="G231" s="71">
        <f t="shared" ref="G231:G235" si="0">E231*F231</f>
        <v>0</v>
      </c>
    </row>
    <row r="232" spans="1:7">
      <c r="A232" s="19" t="s">
        <v>28</v>
      </c>
      <c r="B232" s="19"/>
      <c r="C232" s="28" t="s">
        <v>173</v>
      </c>
      <c r="D232" s="45" t="s">
        <v>8</v>
      </c>
      <c r="E232" s="27">
        <v>30</v>
      </c>
      <c r="F232" s="23"/>
      <c r="G232" s="71">
        <f t="shared" si="0"/>
        <v>0</v>
      </c>
    </row>
    <row r="233" spans="1:7">
      <c r="A233" s="19" t="s">
        <v>29</v>
      </c>
      <c r="B233" s="19"/>
      <c r="C233" s="28" t="s">
        <v>33</v>
      </c>
      <c r="D233" s="45" t="s">
        <v>8</v>
      </c>
      <c r="E233" s="27">
        <v>30</v>
      </c>
      <c r="F233" s="23"/>
      <c r="G233" s="71">
        <f t="shared" si="0"/>
        <v>0</v>
      </c>
    </row>
    <row r="234" spans="1:7">
      <c r="A234" s="26" t="s">
        <v>31</v>
      </c>
      <c r="B234" s="19"/>
      <c r="C234" s="28" t="s">
        <v>95</v>
      </c>
      <c r="D234" s="45" t="s">
        <v>23</v>
      </c>
      <c r="E234" s="27">
        <v>30</v>
      </c>
      <c r="F234" s="23"/>
      <c r="G234" s="71">
        <f t="shared" si="0"/>
        <v>0</v>
      </c>
    </row>
    <row r="235" spans="1:7">
      <c r="A235" s="26" t="s">
        <v>174</v>
      </c>
      <c r="B235" s="19"/>
      <c r="C235" s="28" t="s">
        <v>96</v>
      </c>
      <c r="D235" s="45" t="s">
        <v>23</v>
      </c>
      <c r="E235" s="27">
        <v>15</v>
      </c>
      <c r="F235" s="23"/>
      <c r="G235" s="71">
        <f t="shared" si="0"/>
        <v>0</v>
      </c>
    </row>
    <row r="236" spans="1:7">
      <c r="A236" s="19"/>
      <c r="B236" s="19"/>
      <c r="C236" s="28"/>
      <c r="D236" s="15"/>
      <c r="E236" s="29"/>
      <c r="F236" s="23"/>
      <c r="G236" s="71"/>
    </row>
    <row r="237" spans="1:7" ht="48">
      <c r="A237" s="19" t="s">
        <v>196</v>
      </c>
      <c r="B237" s="19" t="s">
        <v>124</v>
      </c>
      <c r="C237" s="28" t="s">
        <v>189</v>
      </c>
      <c r="D237" s="15" t="s">
        <v>13</v>
      </c>
      <c r="E237" s="29">
        <v>2</v>
      </c>
      <c r="F237" s="61"/>
      <c r="G237" s="71">
        <f>E237*F237</f>
        <v>0</v>
      </c>
    </row>
    <row r="238" spans="1:7">
      <c r="A238" s="19"/>
      <c r="B238" s="19"/>
      <c r="C238" s="28"/>
      <c r="D238" s="15"/>
      <c r="E238" s="29"/>
      <c r="F238" s="61"/>
      <c r="G238" s="71"/>
    </row>
    <row r="239" spans="1:7">
      <c r="A239" s="19"/>
      <c r="B239" s="19"/>
      <c r="C239" s="28"/>
      <c r="D239" s="15"/>
      <c r="E239" s="29"/>
      <c r="F239" s="73"/>
      <c r="G239" s="71"/>
    </row>
    <row r="240" spans="1:7">
      <c r="A240" s="31"/>
      <c r="B240" s="31"/>
      <c r="C240" s="32" t="s">
        <v>45</v>
      </c>
      <c r="D240" s="33" t="s">
        <v>16</v>
      </c>
      <c r="E240" s="34"/>
      <c r="F240" s="74"/>
      <c r="G240" s="36">
        <f>SUM(G223:G239)</f>
        <v>0</v>
      </c>
    </row>
    <row r="241" spans="1:7">
      <c r="A241" s="37"/>
      <c r="B241" s="37"/>
      <c r="C241" s="38"/>
      <c r="D241" s="39"/>
      <c r="E241" s="40"/>
      <c r="F241" s="75"/>
      <c r="G241" s="42"/>
    </row>
    <row r="242" spans="1:7">
      <c r="A242" s="37"/>
      <c r="B242" s="37"/>
      <c r="C242" s="38"/>
      <c r="D242" s="39"/>
      <c r="E242" s="40"/>
      <c r="F242" s="75"/>
      <c r="G242" s="42"/>
    </row>
    <row r="243" spans="1:7">
      <c r="A243" s="37"/>
      <c r="B243" s="37"/>
      <c r="C243" s="38"/>
      <c r="D243" s="39"/>
      <c r="E243" s="40"/>
      <c r="F243" s="75"/>
      <c r="G243" s="42"/>
    </row>
    <row r="244" spans="1:7">
      <c r="A244" s="37"/>
      <c r="B244" s="37"/>
      <c r="C244" s="38"/>
      <c r="D244" s="39"/>
      <c r="E244" s="40"/>
      <c r="F244" s="75"/>
      <c r="G244" s="42"/>
    </row>
    <row r="245" spans="1:7">
      <c r="A245" s="37"/>
      <c r="B245" s="37"/>
      <c r="C245" s="38"/>
      <c r="D245" s="39"/>
      <c r="E245" s="40"/>
      <c r="F245" s="75"/>
      <c r="G245" s="42"/>
    </row>
    <row r="246" spans="1:7">
      <c r="A246" s="37"/>
      <c r="B246" s="37"/>
      <c r="C246" s="38"/>
      <c r="D246" s="39"/>
      <c r="E246" s="40"/>
      <c r="F246" s="75"/>
      <c r="G246" s="42"/>
    </row>
    <row r="247" spans="1:7">
      <c r="A247" s="37"/>
      <c r="B247" s="37"/>
      <c r="C247" s="38"/>
      <c r="D247" s="39"/>
      <c r="E247" s="40"/>
      <c r="F247" s="75"/>
      <c r="G247" s="42"/>
    </row>
    <row r="248" spans="1:7">
      <c r="A248" s="69"/>
      <c r="B248" s="37"/>
      <c r="C248" s="68"/>
      <c r="D248" s="70"/>
      <c r="E248" s="40"/>
      <c r="F248" s="75"/>
      <c r="G248" s="42"/>
    </row>
    <row r="249" spans="1:7">
      <c r="A249" s="69"/>
      <c r="B249" s="37"/>
      <c r="C249" s="68"/>
      <c r="D249" s="70"/>
      <c r="E249" s="40"/>
      <c r="F249" s="75"/>
      <c r="G249" s="42"/>
    </row>
    <row r="250" spans="1:7">
      <c r="A250" s="19"/>
      <c r="B250" s="19"/>
      <c r="C250" s="28"/>
      <c r="D250" s="15"/>
      <c r="E250" s="16"/>
      <c r="F250" s="73"/>
      <c r="G250" s="71"/>
    </row>
    <row r="251" spans="1:7">
      <c r="A251" s="19"/>
      <c r="B251" s="19"/>
      <c r="C251" s="20"/>
      <c r="D251" s="15"/>
      <c r="E251" s="16"/>
      <c r="F251" s="73"/>
      <c r="G251" s="71"/>
    </row>
    <row r="252" spans="1:7">
      <c r="A252" s="31"/>
      <c r="B252" s="31"/>
      <c r="C252" s="53" t="s">
        <v>15</v>
      </c>
      <c r="D252" s="54"/>
      <c r="E252" s="34"/>
      <c r="F252" s="74"/>
      <c r="G252" s="55"/>
    </row>
    <row r="253" spans="1:7">
      <c r="A253" s="19"/>
      <c r="B253" s="19"/>
      <c r="C253" s="20"/>
      <c r="D253" s="15"/>
      <c r="E253" s="16"/>
      <c r="F253" s="73"/>
      <c r="G253" s="71"/>
    </row>
    <row r="254" spans="1:7">
      <c r="A254" s="19"/>
      <c r="B254" s="19"/>
      <c r="C254" s="20"/>
      <c r="D254" s="15"/>
      <c r="E254" s="16"/>
      <c r="F254" s="73"/>
      <c r="G254" s="71"/>
    </row>
    <row r="255" spans="1:7">
      <c r="A255" s="43" t="s">
        <v>7</v>
      </c>
      <c r="B255" s="43"/>
      <c r="C255" s="14" t="s">
        <v>21</v>
      </c>
      <c r="D255" s="56" t="s">
        <v>16</v>
      </c>
      <c r="E255" s="57"/>
      <c r="F255" s="76"/>
      <c r="G255" s="58">
        <f>G104</f>
        <v>0</v>
      </c>
    </row>
    <row r="256" spans="1:7">
      <c r="A256" s="43"/>
      <c r="B256" s="43"/>
      <c r="C256" s="14"/>
      <c r="D256" s="56"/>
      <c r="E256" s="57"/>
      <c r="F256" s="76"/>
      <c r="G256" s="59"/>
    </row>
    <row r="257" spans="1:9">
      <c r="A257" s="43" t="s">
        <v>9</v>
      </c>
      <c r="B257" s="43"/>
      <c r="C257" s="14" t="s">
        <v>22</v>
      </c>
      <c r="D257" s="56" t="s">
        <v>16</v>
      </c>
      <c r="E257" s="57"/>
      <c r="F257" s="76"/>
      <c r="G257" s="59">
        <f>G144</f>
        <v>0</v>
      </c>
    </row>
    <row r="258" spans="1:9">
      <c r="A258" s="43"/>
      <c r="B258" s="43"/>
      <c r="C258" s="14"/>
      <c r="D258" s="56"/>
      <c r="E258" s="57"/>
      <c r="F258" s="76"/>
      <c r="G258" s="59"/>
    </row>
    <row r="259" spans="1:9">
      <c r="A259" s="24" t="s">
        <v>10</v>
      </c>
      <c r="B259" s="24"/>
      <c r="C259" s="14" t="s">
        <v>83</v>
      </c>
      <c r="D259" s="56" t="s">
        <v>16</v>
      </c>
      <c r="E259" s="57"/>
      <c r="F259" s="76"/>
      <c r="G259" s="59">
        <f>G166</f>
        <v>0</v>
      </c>
    </row>
    <row r="260" spans="1:9">
      <c r="A260" s="24"/>
      <c r="B260" s="24"/>
      <c r="C260" s="47"/>
      <c r="D260" s="56"/>
      <c r="E260" s="57"/>
      <c r="F260" s="76"/>
      <c r="G260" s="59"/>
    </row>
    <row r="261" spans="1:9">
      <c r="A261" s="24" t="s">
        <v>14</v>
      </c>
      <c r="B261" s="24"/>
      <c r="C261" s="47" t="s">
        <v>25</v>
      </c>
      <c r="D261" s="56" t="s">
        <v>16</v>
      </c>
      <c r="E261" s="57"/>
      <c r="F261" s="76"/>
      <c r="G261" s="59">
        <f>G185</f>
        <v>0</v>
      </c>
    </row>
    <row r="262" spans="1:9">
      <c r="A262" s="24"/>
      <c r="B262" s="24"/>
      <c r="C262" s="47"/>
      <c r="D262" s="56"/>
      <c r="E262" s="57"/>
      <c r="F262" s="76"/>
      <c r="G262" s="59"/>
    </row>
    <row r="263" spans="1:9">
      <c r="A263" s="24" t="s">
        <v>11</v>
      </c>
      <c r="B263" s="24"/>
      <c r="C263" s="47" t="s">
        <v>90</v>
      </c>
      <c r="D263" s="56" t="s">
        <v>16</v>
      </c>
      <c r="E263" s="57"/>
      <c r="F263" s="76"/>
      <c r="G263" s="59">
        <f>G197</f>
        <v>0</v>
      </c>
    </row>
    <row r="264" spans="1:9">
      <c r="A264" s="24"/>
      <c r="B264" s="24"/>
      <c r="C264" s="47"/>
      <c r="D264" s="56"/>
      <c r="E264" s="57"/>
      <c r="F264" s="76"/>
      <c r="G264" s="59"/>
    </row>
    <row r="265" spans="1:9">
      <c r="A265" s="24" t="s">
        <v>12</v>
      </c>
      <c r="B265" s="24"/>
      <c r="C265" s="47" t="s">
        <v>26</v>
      </c>
      <c r="D265" s="56" t="s">
        <v>16</v>
      </c>
      <c r="E265" s="57"/>
      <c r="F265" s="76"/>
      <c r="G265" s="59">
        <f>G216</f>
        <v>0</v>
      </c>
      <c r="H265" s="11"/>
      <c r="I265" s="12"/>
    </row>
    <row r="266" spans="1:9">
      <c r="A266" s="43"/>
      <c r="B266" s="43"/>
      <c r="C266" s="14"/>
      <c r="D266" s="56"/>
      <c r="E266" s="57"/>
      <c r="F266" s="76"/>
      <c r="G266" s="59"/>
    </row>
    <row r="267" spans="1:9">
      <c r="A267" s="43" t="s">
        <v>40</v>
      </c>
      <c r="B267" s="43"/>
      <c r="C267" s="47" t="s">
        <v>30</v>
      </c>
      <c r="D267" s="56" t="s">
        <v>16</v>
      </c>
      <c r="E267" s="57"/>
      <c r="F267" s="76"/>
      <c r="G267" s="59">
        <f>G240</f>
        <v>0</v>
      </c>
    </row>
    <row r="268" spans="1:9">
      <c r="A268" s="43"/>
      <c r="B268" s="43"/>
      <c r="C268" s="14"/>
      <c r="D268" s="56"/>
      <c r="E268" s="57"/>
      <c r="F268" s="76"/>
      <c r="G268" s="59"/>
    </row>
    <row r="269" spans="1:9">
      <c r="A269" s="43"/>
      <c r="B269" s="43"/>
      <c r="C269" s="14"/>
      <c r="D269" s="56"/>
      <c r="E269" s="57"/>
      <c r="F269" s="76"/>
      <c r="G269" s="59"/>
    </row>
    <row r="270" spans="1:9">
      <c r="A270" s="43"/>
      <c r="B270" s="43"/>
      <c r="C270" s="14"/>
      <c r="D270" s="56"/>
      <c r="E270" s="57"/>
      <c r="F270" s="76"/>
      <c r="G270" s="59"/>
    </row>
    <row r="271" spans="1:9">
      <c r="A271" s="81" t="s">
        <v>131</v>
      </c>
      <c r="B271" s="81"/>
      <c r="C271" s="82" t="s">
        <v>190</v>
      </c>
      <c r="D271" s="83" t="s">
        <v>16</v>
      </c>
      <c r="E271" s="84"/>
      <c r="F271" s="85"/>
      <c r="G271" s="86">
        <f>SUM(G255:G268)</f>
        <v>0</v>
      </c>
    </row>
    <row r="272" spans="1:9">
      <c r="A272" s="77"/>
      <c r="B272" s="77"/>
      <c r="C272" s="78"/>
      <c r="D272" s="39"/>
      <c r="E272" s="79"/>
      <c r="F272" s="80"/>
      <c r="G272" s="58"/>
    </row>
    <row r="273" spans="1:7">
      <c r="A273" s="87" t="s">
        <v>132</v>
      </c>
      <c r="B273" s="87"/>
      <c r="C273" s="88" t="s">
        <v>17</v>
      </c>
      <c r="D273" s="89" t="s">
        <v>16</v>
      </c>
      <c r="E273" s="90"/>
      <c r="F273" s="91"/>
      <c r="G273" s="92">
        <f>G271*0.25</f>
        <v>0</v>
      </c>
    </row>
    <row r="274" spans="1:7" ht="13.5" thickBot="1">
      <c r="A274" s="43"/>
      <c r="B274" s="43"/>
      <c r="C274" s="14"/>
      <c r="D274" s="56"/>
      <c r="E274" s="57"/>
      <c r="F274" s="76"/>
      <c r="G274" s="59"/>
    </row>
    <row r="275" spans="1:7" ht="14.25" thickTop="1" thickBot="1">
      <c r="A275" s="93" t="s">
        <v>133</v>
      </c>
      <c r="B275" s="93"/>
      <c r="C275" s="94" t="s">
        <v>18</v>
      </c>
      <c r="D275" s="95" t="s">
        <v>16</v>
      </c>
      <c r="E275" s="96"/>
      <c r="F275" s="97"/>
      <c r="G275" s="98">
        <f>SUM(G271:G274)</f>
        <v>0</v>
      </c>
    </row>
    <row r="276" spans="1:7" ht="13.5" thickTop="1">
      <c r="A276" s="43"/>
      <c r="B276" s="43"/>
      <c r="C276" s="14"/>
      <c r="D276" s="56"/>
      <c r="E276" s="57"/>
      <c r="F276" s="57"/>
      <c r="G276" s="57"/>
    </row>
    <row r="277" spans="1:7">
      <c r="A277" s="43"/>
      <c r="B277" s="43"/>
      <c r="C277" s="14"/>
      <c r="D277" s="56"/>
      <c r="E277" s="57"/>
      <c r="F277" s="57"/>
      <c r="G277" s="57"/>
    </row>
    <row r="278" spans="1:7">
      <c r="A278" s="43"/>
      <c r="B278" s="43"/>
      <c r="C278" s="14"/>
      <c r="D278" s="56"/>
      <c r="E278" s="57"/>
      <c r="F278" s="57"/>
      <c r="G278" s="57"/>
    </row>
    <row r="279" spans="1:7">
      <c r="A279" s="19"/>
      <c r="B279" s="19"/>
      <c r="C279" s="13"/>
      <c r="D279" s="15"/>
      <c r="E279" s="16"/>
      <c r="F279" s="16"/>
    </row>
    <row r="280" spans="1:7">
      <c r="A280" s="122" t="s">
        <v>177</v>
      </c>
      <c r="B280" s="122"/>
      <c r="C280" s="122"/>
      <c r="D280" s="116" t="s">
        <v>19</v>
      </c>
      <c r="E280" s="123"/>
      <c r="F280" s="123"/>
      <c r="G280" s="123"/>
    </row>
    <row r="281" spans="1:7">
      <c r="A281" s="13"/>
      <c r="B281" s="13"/>
      <c r="C281" s="13"/>
      <c r="D281" s="15"/>
      <c r="E281" s="99"/>
      <c r="F281" s="99"/>
      <c r="G281" s="99"/>
    </row>
    <row r="282" spans="1:7">
      <c r="A282" s="13"/>
      <c r="B282" s="13"/>
      <c r="C282" s="13"/>
      <c r="D282" s="15"/>
      <c r="E282" s="99"/>
      <c r="F282" s="99"/>
      <c r="G282" s="99"/>
    </row>
    <row r="283" spans="1:7">
      <c r="A283" s="13"/>
      <c r="B283" s="13"/>
      <c r="C283" s="13"/>
      <c r="D283" s="15"/>
      <c r="E283" s="99"/>
      <c r="F283" s="99"/>
      <c r="G283" s="99"/>
    </row>
    <row r="284" spans="1:7">
      <c r="A284" s="19"/>
      <c r="B284" s="19"/>
      <c r="C284" s="20"/>
      <c r="D284" s="116" t="s">
        <v>20</v>
      </c>
      <c r="E284" s="116"/>
      <c r="F284" s="116"/>
      <c r="G284" s="116"/>
    </row>
    <row r="285" spans="1:7">
      <c r="D285" s="6"/>
      <c r="E285" s="7"/>
      <c r="F285" s="7"/>
      <c r="G285" s="72"/>
    </row>
    <row r="286" spans="1:7">
      <c r="D286" s="6"/>
      <c r="E286" s="7"/>
      <c r="F286" s="7"/>
      <c r="G286" s="72"/>
    </row>
    <row r="287" spans="1:7">
      <c r="D287" s="6"/>
      <c r="E287" s="7"/>
      <c r="F287" s="7"/>
      <c r="G287" s="72"/>
    </row>
    <row r="288" spans="1:7">
      <c r="D288" s="6"/>
      <c r="E288" s="7"/>
      <c r="F288" s="7"/>
      <c r="G288" s="72"/>
    </row>
    <row r="289" spans="4:7">
      <c r="D289" s="6"/>
      <c r="E289" s="7"/>
      <c r="F289" s="7"/>
      <c r="G289" s="72"/>
    </row>
  </sheetData>
  <mergeCells count="15">
    <mergeCell ref="A1:G1"/>
    <mergeCell ref="A6:G6"/>
    <mergeCell ref="A8:G8"/>
    <mergeCell ref="D284:G284"/>
    <mergeCell ref="A53:C53"/>
    <mergeCell ref="A30:G30"/>
    <mergeCell ref="A3:G3"/>
    <mergeCell ref="A34:G34"/>
    <mergeCell ref="A280:C280"/>
    <mergeCell ref="D280:G280"/>
    <mergeCell ref="A35:G35"/>
    <mergeCell ref="A4:G4"/>
    <mergeCell ref="E53:G53"/>
    <mergeCell ref="A32:G33"/>
    <mergeCell ref="A10:G10"/>
  </mergeCells>
  <phoneticPr fontId="0" type="noConversion"/>
  <pageMargins left="0.78740157480314965" right="0.39370078740157483" top="0.78740157480314965" bottom="0.59055118110236227" header="0.19685039370078741" footer="0.31496062992125984"/>
  <pageSetup paperSize="9" orientation="portrait" r:id="rId1"/>
  <headerFooter>
    <oddHeader>&amp;L&amp;G&amp;R&amp;"Arial,Regular"&amp;10DRUŠTVO ZA PROJEKTIRANJE I USLUGE,  OIB: 31728187872
Zagreb, Ul. Lj. Posavskog 34a;  Sjedište Karlovac, Kranjčevićeva 16</oddHeader>
  </headerFooter>
  <rowBreaks count="1" manualBreakCount="1">
    <brk id="55" max="16383" man="1"/>
  </rowBreaks>
  <ignoredErrors>
    <ignoredError sqref="B68 B90 B96 B120 B78 B76 B66 B70 B116 B124 B135 B161 B237" twoDigitTextYea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ŽAKANJE </vt:lpstr>
      <vt:lpstr>'ŽAKANJE 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</dc:creator>
  <cp:lastModifiedBy>Windows User</cp:lastModifiedBy>
  <cp:lastPrinted>2020-12-03T07:39:45Z</cp:lastPrinted>
  <dcterms:created xsi:type="dcterms:W3CDTF">2012-04-13T10:31:17Z</dcterms:created>
  <dcterms:modified xsi:type="dcterms:W3CDTF">2021-03-24T08:41:49Z</dcterms:modified>
</cp:coreProperties>
</file>